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Go-go Phase (Active)" sheetId="2" state="visible" r:id="rId2"/>
    <sheet name="Slow-go Phase (Moderate)" sheetId="3" state="visible" r:id="rId3"/>
    <sheet name="No-go Phase (Sedentary)" sheetId="4" state="visible" r:id="rId4"/>
    <sheet name="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sz val="16"/>
    </font>
    <font>
      <sz val="11"/>
    </font>
    <font>
      <b val="1"/>
      <sz val="13"/>
    </font>
    <font>
      <b val="1"/>
      <color rgb="00FFFFFF"/>
      <sz val="11"/>
    </font>
    <font>
      <i val="1"/>
      <sz val="10"/>
    </font>
    <font>
      <b val="1"/>
      <sz val="14"/>
    </font>
    <font>
      <b val="1"/>
    </font>
    <font>
      <b val="1"/>
      <sz val="12"/>
    </font>
    <font>
      <b val="1"/>
      <sz val="11"/>
    </font>
    <font>
      <i val="1"/>
      <color rgb="00666666"/>
      <sz val="10"/>
    </font>
    <font>
      <i val="1"/>
      <color rgb="00999999"/>
      <sz val="9"/>
    </font>
  </fonts>
  <fills count="4">
    <fill>
      <patternFill/>
    </fill>
    <fill>
      <patternFill patternType="gray125"/>
    </fill>
    <fill>
      <patternFill patternType="solid">
        <fgColor rgb="001976D2"/>
        <bgColor rgb="001976D2"/>
      </patternFill>
    </fill>
    <fill>
      <patternFill patternType="solid">
        <fgColor rgb="00E3F2FD"/>
        <bgColor rgb="00E3F2F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3" fontId="0" fillId="0" borderId="1" pivotButton="0" quotePrefix="0" xfId="0"/>
    <xf numFmtId="0" fontId="5" fillId="0" borderId="1" pivotButton="0" quotePrefix="0" xfId="0"/>
    <xf numFmtId="3" fontId="5" fillId="0" borderId="1" pivotButton="0" quotePrefix="0" xfId="0"/>
    <xf numFmtId="0" fontId="6" fillId="0" borderId="0" pivotButton="0" quotePrefix="0" xfId="0"/>
    <xf numFmtId="3" fontId="7" fillId="0" borderId="1" pivotButton="0" quotePrefix="0" xfId="0"/>
    <xf numFmtId="0" fontId="8" fillId="0" borderId="1" pivotButton="0" quotePrefix="0" xfId="0"/>
    <xf numFmtId="3" fontId="8" fillId="3" borderId="1" pivotButton="0" quotePrefix="0" xfId="0"/>
    <xf numFmtId="0" fontId="9" fillId="0" borderId="1" pivotButton="0" quotePrefix="0" xfId="0"/>
    <xf numFmtId="3" fontId="9" fillId="0" borderId="1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blGogoPhaseActive" displayName="tblGogoPhaseActive" ref="A1:J73" headerRowCount="1">
  <autoFilter ref="A1:J73"/>
  <tableColumns count="10">
    <tableColumn id="1" name="Item ID"/>
    <tableColumn id="2" name="Item Name"/>
    <tableColumn id="3" name="Description"/>
    <tableColumn id="4" name="Typical Low ($/mo)"/>
    <tableColumn id="5" name="Typical High ($/mo)"/>
    <tableColumn id="6" name="Your Amount ($/mo)"/>
    <tableColumn id="7" name="Budget Group"/>
    <tableColumn id="8" name="Tax Note"/>
    <tableColumn id="9" name="Tips"/>
    <tableColumn id="10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SlowgoPhaseModerate" displayName="tblSlowgoPhaseModerate" ref="A1:J76" headerRowCount="1">
  <autoFilter ref="A1:J76"/>
  <tableColumns count="10">
    <tableColumn id="1" name="Item ID"/>
    <tableColumn id="2" name="Item Name"/>
    <tableColumn id="3" name="Description"/>
    <tableColumn id="4" name="Typical Low ($/mo)"/>
    <tableColumn id="5" name="Typical High ($/mo)"/>
    <tableColumn id="6" name="Your Amount ($/mo)"/>
    <tableColumn id="7" name="Budget Group"/>
    <tableColumn id="8" name="Tax Note"/>
    <tableColumn id="9" name="Tips"/>
    <tableColumn id="10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NogoPhaseSedentary" displayName="tblNogoPhaseSedentary" ref="A1:J46" headerRowCount="1">
  <autoFilter ref="A1:J46"/>
  <tableColumns count="10">
    <tableColumn id="1" name="Item ID"/>
    <tableColumn id="2" name="Item Name"/>
    <tableColumn id="3" name="Description"/>
    <tableColumn id="4" name="Typical Low ($/mo)"/>
    <tableColumn id="5" name="Typical High ($/mo)"/>
    <tableColumn id="6" name="Your Amount ($/mo)"/>
    <tableColumn id="7" name="Budget Group"/>
    <tableColumn id="8" name="Tax Note"/>
    <tableColumn id="9" name="Tips"/>
    <tableColumn id="10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 /></Relationships>
</file>

<file path=xl/worksheets/sheet1.xml><?xml version="1.0" encoding="utf-8"?>
<worksheet xmlns="http://schemas.openxmlformats.org/spreadsheetml/2006/main">
  <sheetPr>
    <tabColor rgb="001976D2"/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Canadian Retirement Calculator — Budget Template</t>
        </is>
      </c>
    </row>
    <row r="2">
      <c r="A2" s="2" t="inlineStr"/>
    </row>
    <row r="3">
      <c r="A3" s="3" t="inlineStr">
        <is>
          <t>HOW TO USE THIS TEMPLATE</t>
        </is>
      </c>
    </row>
    <row r="4">
      <c r="A4" s="2" t="inlineStr"/>
    </row>
    <row r="5">
      <c r="A5" s="2" t="inlineStr">
        <is>
          <t>1. This workbook contains budget templates for three retirement phases:</t>
        </is>
      </c>
    </row>
    <row r="6">
      <c r="A6" s="2" t="inlineStr">
        <is>
          <t xml:space="preserve">   • Go-go Phase (Active) — ages ~60-70, healthy and active lifestyle</t>
        </is>
      </c>
    </row>
    <row r="7">
      <c r="A7" s="2" t="inlineStr">
        <is>
          <t xml:space="preserve">   • Slow-go Phase (Moderate) — ages ~70-80, slowing down, some health needs</t>
        </is>
      </c>
    </row>
    <row r="8">
      <c r="A8" s="2" t="inlineStr">
        <is>
          <t xml:space="preserve">   • No-go Phase (Sedentary) — ages 80+, significant health/support needs</t>
        </is>
      </c>
    </row>
    <row r="9">
      <c r="A9" s="2" t="inlineStr"/>
    </row>
    <row r="10">
      <c r="A10" s="2" t="inlineStr">
        <is>
          <t>2. Each phase sheet is an Excel Table — use filters on the 'Budget Group' column to focus on one category at a time.</t>
        </is>
      </c>
    </row>
    <row r="11">
      <c r="A11" s="2" t="inlineStr">
        <is>
          <t>3. Enter YOUR monthly amount (CAD) in the 'Your Amount' column. Leave items you don't need at 0 or blank.</t>
        </is>
      </c>
    </row>
    <row r="12">
      <c r="A12" s="2" t="inlineStr">
        <is>
          <t>4. Use the 'Notes' column to add comments explaining your amounts (e.g., why a repair cost is higher than usual).</t>
        </is>
      </c>
    </row>
    <row r="13">
      <c r="A13" s="2" t="inlineStr">
        <is>
          <t>5. The Summary sheet auto-calculates totals per category per phase using SUMIF.</t>
        </is>
      </c>
    </row>
    <row r="14">
      <c r="A14" s="2" t="inlineStr">
        <is>
          <t>6. All amounts are MONTHLY in Canadian dollars (CAD).</t>
        </is>
      </c>
    </row>
    <row r="15">
      <c r="A15" s="2" t="inlineStr">
        <is>
          <t>7. Typical ranges are based on 2026 Canadian retiree data (Statistics Canada SHS 2023, CMHC, FCAC).</t>
        </is>
      </c>
    </row>
    <row r="16">
      <c r="A16" s="2" t="inlineStr">
        <is>
          <t>8. Sub-items (indented rows) are breakdowns of their parent — do NOT double-count.</t>
        </is>
      </c>
    </row>
    <row r="17">
      <c r="A17" s="2" t="inlineStr"/>
    </row>
    <row r="18">
      <c r="A18" s="3" t="inlineStr">
        <is>
          <t>CATEGORY MAPPING TO CALCULATOR FIELDS</t>
        </is>
      </c>
    </row>
    <row r="19">
      <c r="A19" s="2" t="inlineStr"/>
    </row>
    <row r="20">
      <c r="A20" s="2" t="inlineStr">
        <is>
          <t xml:space="preserve">   Housing → 'housing' field</t>
        </is>
      </c>
    </row>
    <row r="21">
      <c r="A21" s="2" t="inlineStr">
        <is>
          <t xml:space="preserve">   Transportation → 'transport' field</t>
        </is>
      </c>
    </row>
    <row r="22">
      <c r="A22" s="2" t="inlineStr">
        <is>
          <t xml:space="preserve">   Healthcare → 'healthcare' field</t>
        </is>
      </c>
    </row>
    <row r="23">
      <c r="A23" s="2" t="inlineStr">
        <is>
          <t xml:space="preserve">   Travel &amp; Leisure → 'travel' field</t>
        </is>
      </c>
    </row>
    <row r="24">
      <c r="A24" s="2" t="inlineStr">
        <is>
          <t xml:space="preserve">   Everyday, Insurance, Technology, Education, Taxes, Contingency → 'base' field</t>
        </is>
      </c>
    </row>
    <row r="25">
      <c r="A25" s="2" t="inlineStr"/>
    </row>
    <row r="26">
      <c r="A26" s="2" t="inlineStr">
        <is>
          <t>The calculator accepts monthly values and multiplies by 12 for annual totals automatically.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CAF50"/>
    <outlinePr summaryBelow="1" summaryRight="1"/>
    <pageSetUpPr/>
  </sheetPr>
  <dimension ref="A1:J73"/>
  <sheetViews>
    <sheetView workbookViewId="0">
      <selection activeCell="A1" sqref="A1"/>
    </sheetView>
  </sheetViews>
  <sheetFormatPr baseColWidth="8" defaultRowHeight="15"/>
  <cols>
    <col width="20" customWidth="1" min="1" max="1"/>
    <col width="28" customWidth="1" min="2" max="2"/>
    <col width="45" customWidth="1" min="3" max="3"/>
    <col width="14" customWidth="1" min="4" max="4"/>
    <col width="14" customWidth="1" min="5" max="5"/>
    <col width="18" customWidth="1" min="6" max="6"/>
    <col width="14" customWidth="1" min="7" max="7"/>
    <col width="28" customWidth="1" min="8" max="8"/>
    <col width="36" customWidth="1" min="9" max="9"/>
    <col width="36" customWidth="1" min="10" max="10"/>
  </cols>
  <sheetData>
    <row r="1" ht="30" customHeight="1">
      <c r="A1" s="4" t="inlineStr">
        <is>
          <t>Item ID</t>
        </is>
      </c>
      <c r="B1" s="4" t="inlineStr">
        <is>
          <t>Item Name</t>
        </is>
      </c>
      <c r="C1" s="4" t="inlineStr">
        <is>
          <t>Description</t>
        </is>
      </c>
      <c r="D1" s="4" t="inlineStr">
        <is>
          <t>Typical Low ($/mo)</t>
        </is>
      </c>
      <c r="E1" s="4" t="inlineStr">
        <is>
          <t>Typical High ($/mo)</t>
        </is>
      </c>
      <c r="F1" s="4" t="inlineStr">
        <is>
          <t>Your Amount ($/mo)</t>
        </is>
      </c>
      <c r="G1" s="4" t="inlineStr">
        <is>
          <t>Budget Group</t>
        </is>
      </c>
      <c r="H1" s="4" t="inlineStr">
        <is>
          <t>Tax Note</t>
        </is>
      </c>
      <c r="I1" s="4" t="inlineStr">
        <is>
          <t>Tips</t>
        </is>
      </c>
      <c r="J1" s="4" t="inlineStr">
        <is>
          <t>Notes</t>
        </is>
      </c>
    </row>
    <row r="2">
      <c r="A2" s="5" t="inlineStr">
        <is>
          <t>housing-mortgage</t>
        </is>
      </c>
      <c r="B2" s="5" t="inlineStr">
        <is>
          <t>Mortgage Payment</t>
        </is>
      </c>
      <c r="C2" s="5" t="inlineStr">
        <is>
          <t>Monthly mortgage principal and interest payment on your primary residence. If your mortgage will be paid off before or early in retirement, this expense disappears — often the single biggest budget reduction a retiree gets.</t>
        </is>
      </c>
      <c r="D2" s="6" t="n">
        <v>0</v>
      </c>
      <c r="E2" s="6" t="n">
        <v>2200</v>
      </c>
      <c r="F2" s="6" t="n"/>
      <c r="G2" s="5" t="inlineStr">
        <is>
          <t>housing</t>
        </is>
      </c>
      <c r="H2" s="5" t="inlineStr">
        <is>
          <t>No GST/HST on mortgage interest.</t>
        </is>
      </c>
      <c r="I2" s="5" t="inlineStr">
        <is>
          <t>If payoff is within 5 years of retirement, plan a separate phase without this cost. The average Canadian mortgage at retirement is $800-1,500/month.</t>
        </is>
      </c>
      <c r="J2" s="5" t="n"/>
    </row>
    <row r="3">
      <c r="A3" s="5" t="inlineStr">
        <is>
          <t>housing-rent</t>
        </is>
      </c>
      <c r="B3" s="5" t="inlineStr">
        <is>
          <t>Rent</t>
        </is>
      </c>
      <c r="C3" s="5" t="inlineStr">
        <is>
          <t>Monthly rent for your primary residence. Includes apartment, condo, or house rental. Rent increases are controlled in most Canadian provinces.</t>
        </is>
      </c>
      <c r="D3" s="6" t="n">
        <v>900</v>
      </c>
      <c r="E3" s="6" t="n">
        <v>2200</v>
      </c>
      <c r="F3" s="6" t="n"/>
      <c r="G3" s="5" t="inlineStr">
        <is>
          <t>housing</t>
        </is>
      </c>
      <c r="H3" s="5" t="inlineStr">
        <is>
          <t>No GST/HST on residential rent.</t>
        </is>
      </c>
      <c r="I3" s="5" t="inlineStr">
        <is>
          <t>Average 1BR rent (2026): $1,000-1,400 in most cities, $1,600-2,200 in Toronto/Vancouver. Seniors' subsidized housing wait lists can be 2-5 years — apply early.</t>
        </is>
      </c>
      <c r="J3" s="5" t="n"/>
    </row>
    <row r="4">
      <c r="A4" s="5" t="inlineStr">
        <is>
          <t>housing-property-tax</t>
        </is>
      </c>
      <c r="B4" s="5" t="inlineStr">
        <is>
          <t>Property Tax</t>
        </is>
      </c>
      <c r="C4" s="5" t="inlineStr">
        <is>
          <t>Annual municipal property taxes, divided into monthly equivalent. Property taxes never disappear — they continue even after the mortgage is fully paid off and increase with inflation.</t>
        </is>
      </c>
      <c r="D4" s="6" t="n">
        <v>150</v>
      </c>
      <c r="E4" s="6" t="n">
        <v>500</v>
      </c>
      <c r="F4" s="6" t="n"/>
      <c r="G4" s="5" t="inlineStr">
        <is>
          <t>housing</t>
        </is>
      </c>
      <c r="H4" s="5" t="inlineStr">
        <is>
          <t>No GST/HST on property taxes. Income tax deductible for rental income.</t>
        </is>
      </c>
      <c r="I4" s="5" t="inlineStr">
        <is>
          <t>On a $500K home, budget $200-450/month. Many provinces offer property tax deferral programs for seniors. Check your municipality for senior discounts (some offer 20-40% reduction).</t>
        </is>
      </c>
      <c r="J4" s="5" t="n"/>
    </row>
    <row r="5">
      <c r="A5" s="5" t="inlineStr">
        <is>
          <t>housing-condo-fees</t>
        </is>
      </c>
      <c r="B5" s="5" t="inlineStr">
        <is>
          <t>Condo / HOA Fees</t>
        </is>
      </c>
      <c r="C5" s="5" t="inlineStr">
        <is>
          <t>Monthly condo corporation or homeowners association fees. Covers building maintenance, common areas, amenities, and reserve fund contributions. Special assessments can add thousands unexpectedly.</t>
        </is>
      </c>
      <c r="D5" s="6" t="n">
        <v>300</v>
      </c>
      <c r="E5" s="6" t="n">
        <v>800</v>
      </c>
      <c r="F5" s="6" t="n"/>
      <c r="G5" s="5" t="inlineStr">
        <is>
          <t>housing</t>
        </is>
      </c>
      <c r="H5" s="5" t="inlineStr">
        <is>
          <t>No GST/HST on condo fees. Subject to provincial condo legislation.</t>
        </is>
      </c>
      <c r="I5" s="5" t="inlineStr">
        <is>
          <t>Condo fees typically rise 2-5%/year. Budget for special assessments — they can be $5,000-50,000 per unit. Review the status certificate before buying. Amenities like pools and gyms can reduce other expenses.</t>
        </is>
      </c>
      <c r="J5" s="5" t="n"/>
    </row>
    <row r="6">
      <c r="A6" s="5" t="inlineStr">
        <is>
          <t>housing-insurance</t>
        </is>
      </c>
      <c r="B6" s="5" t="inlineStr">
        <is>
          <t>Home Insurance</t>
        </is>
      </c>
      <c r="C6" s="5" t="inlineStr">
        <is>
          <t>Property insurance covering fire, theft, liability, and contents. Required if you have a mortgage. Condo owners need unit-specific insurance (building is covered by corporation). Tenant insurance covers contents and liability.</t>
        </is>
      </c>
      <c r="D6" s="6" t="n">
        <v>60</v>
      </c>
      <c r="E6" s="6" t="n">
        <v>200</v>
      </c>
      <c r="F6" s="6" t="n"/>
      <c r="G6" s="5" t="inlineStr">
        <is>
          <t>housing</t>
        </is>
      </c>
      <c r="H6" s="5" t="inlineStr">
        <is>
          <t>No GST/HST on home insurance premiums in most provinces. PST applies in SK.</t>
        </is>
      </c>
      <c r="I6" s="5" t="inlineStr">
        <is>
          <t>Bundle home + auto for 10-20% discount. Review coverage annually. A $500K home typically costs $80-150/month to insure. Increase deductible to lower premiums.</t>
        </is>
      </c>
      <c r="J6" s="5" t="n"/>
    </row>
    <row r="7">
      <c r="A7" s="5" t="inlineStr">
        <is>
          <t>housing-maintenance</t>
        </is>
      </c>
      <c r="B7" s="5" t="inlineStr">
        <is>
          <t>Home Maintenance &amp; Repairs</t>
        </is>
      </c>
      <c r="C7" s="5" t="inlineStr">
        <is>
          <t>Ongoing maintenance and repair costs for your home. Rule of thumb: budget 1-2% of home value per year. Includes plumbing, electrical, roofing, painting, appliance replacement, landscaping, snow removal.</t>
        </is>
      </c>
      <c r="D7" s="6" t="n">
        <v>200</v>
      </c>
      <c r="E7" s="6" t="n">
        <v>700</v>
      </c>
      <c r="F7" s="6" t="n"/>
      <c r="G7" s="5" t="inlineStr">
        <is>
          <t>housing</t>
        </is>
      </c>
      <c r="H7" s="5" t="inlineStr">
        <is>
          <t>GST/HST applies to most contractor services and materials.</t>
        </is>
      </c>
      <c r="I7" s="5" t="inlineStr">
        <is>
          <t>On a $500K home, budget $400-800/month. Most retirees under-budget this. As you age, you'll hire out more tasks (snow removal $40-80/month, lawn care $30-60/month). Consider a home warranty plan ($40-60/month).</t>
        </is>
      </c>
      <c r="J7" s="5" t="n"/>
    </row>
    <row r="8">
      <c r="A8" s="5" t="inlineStr">
        <is>
          <t xml:space="preserve">  housing-maintenance-snow</t>
        </is>
      </c>
      <c r="B8" s="7" t="inlineStr">
        <is>
          <t xml:space="preserve">  Snow Removal</t>
        </is>
      </c>
      <c r="C8" s="7" t="inlineStr">
        <is>
          <t>Professional snow clearing for driveway and walkways.</t>
        </is>
      </c>
      <c r="D8" s="8" t="n">
        <v>40</v>
      </c>
      <c r="E8" s="8" t="n">
        <v>100</v>
      </c>
      <c r="F8" s="8" t="n"/>
      <c r="G8" s="5" t="inlineStr">
        <is>
          <t>housing</t>
        </is>
      </c>
      <c r="H8" s="5" t="inlineStr">
        <is>
          <t>GST/HST applies.</t>
        </is>
      </c>
      <c r="I8" s="5" t="inlineStr">
        <is>
          <t>Many municipalities require clearing within 24 hours. Budget $300-600/season.</t>
        </is>
      </c>
      <c r="J8" s="7" t="n"/>
    </row>
    <row r="9">
      <c r="A9" s="5" t="inlineStr">
        <is>
          <t xml:space="preserve">  housing-maintenance-lawn</t>
        </is>
      </c>
      <c r="B9" s="7" t="inlineStr">
        <is>
          <t xml:space="preserve">  Lawn &amp; Garden Care</t>
        </is>
      </c>
      <c r="C9" s="7" t="inlineStr">
        <is>
          <t>Lawn mowing, gardening, landscaping maintenance.</t>
        </is>
      </c>
      <c r="D9" s="8" t="n">
        <v>30</v>
      </c>
      <c r="E9" s="8" t="n">
        <v>100</v>
      </c>
      <c r="F9" s="8" t="n"/>
      <c r="G9" s="5" t="inlineStr">
        <is>
          <t>housing</t>
        </is>
      </c>
      <c r="H9" s="5" t="inlineStr">
        <is>
          <t>GST/HST applies to landscaping services.</t>
        </is>
      </c>
      <c r="I9" s="5" t="inlineStr">
        <is>
          <t>Budget $200-600/season if hiring out. Many retirees enjoy gardening — equipment costs $100-300/year.</t>
        </is>
      </c>
      <c r="J9" s="7" t="n"/>
    </row>
    <row r="10">
      <c r="A10" s="5" t="inlineStr">
        <is>
          <t xml:space="preserve">  housing-maintenance-appliances</t>
        </is>
      </c>
      <c r="B10" s="7" t="inlineStr">
        <is>
          <t xml:space="preserve">  Appliance Repair / Replacement</t>
        </is>
      </c>
      <c r="C10" s="7" t="inlineStr">
        <is>
          <t>Repair and eventual replacement of major appliances (fridge, stove, washer, dryer, dishwasher, furnace, AC, water heater).</t>
        </is>
      </c>
      <c r="D10" s="8" t="n">
        <v>50</v>
      </c>
      <c r="E10" s="8" t="n">
        <v>150</v>
      </c>
      <c r="F10" s="8" t="n"/>
      <c r="G10" s="5" t="inlineStr">
        <is>
          <t>housing</t>
        </is>
      </c>
      <c r="H10" s="5" t="inlineStr">
        <is>
          <t>GST/HST applies to appliance purchases and repairs.</t>
        </is>
      </c>
      <c r="I10" s="5" t="inlineStr">
        <is>
          <t>Appliances last 10-15 years. A furnace replacement is $3,000-7,000. Budget as a sinking fund.</t>
        </is>
      </c>
      <c r="J10" s="7" t="n"/>
    </row>
    <row r="11">
      <c r="A11" s="5" t="inlineStr">
        <is>
          <t>housing-utilities-hydro</t>
        </is>
      </c>
      <c r="B11" s="5" t="inlineStr">
        <is>
          <t>Electricity (Hydro)</t>
        </is>
      </c>
      <c r="C11" s="5" t="inlineStr">
        <is>
          <t>Monthly electricity bill. Varies with home size, heating type, and season. Electric heating (common in QC, parts of ON) makes this a major winter expense.</t>
        </is>
      </c>
      <c r="D11" s="6" t="n">
        <v>60</v>
      </c>
      <c r="E11" s="6" t="n">
        <v>200</v>
      </c>
      <c r="F11" s="6" t="n"/>
      <c r="G11" s="5" t="inlineStr">
        <is>
          <t>housing</t>
        </is>
      </c>
      <c r="H11" s="5" t="inlineStr">
        <is>
          <t>GST/HST generally included in utility bills.</t>
        </is>
      </c>
      <c r="I11" s="5" t="inlineStr">
        <is>
          <t>Average Canadian household: $100-180/month. Time-of-use rates can save 10-15%. Seniors may qualify for low-income energy assistance programs.</t>
        </is>
      </c>
      <c r="J11" s="5" t="n"/>
    </row>
    <row r="12">
      <c r="A12" s="5" t="inlineStr">
        <is>
          <t>housing-utilities-gas</t>
        </is>
      </c>
      <c r="B12" s="5" t="inlineStr">
        <is>
          <t>Natural Gas / Heating Fuel</t>
        </is>
      </c>
      <c r="C12" s="5" t="inlineStr">
        <is>
          <t>Monthly natural gas bill for space heating, water heating, and cooking. Primary heating source in most of ON, AB, SK, MB. Propane or oil in rural/Atlantic areas.</t>
        </is>
      </c>
      <c r="D12" s="6" t="n">
        <v>40</v>
      </c>
      <c r="E12" s="6" t="n">
        <v>180</v>
      </c>
      <c r="F12" s="6" t="n"/>
      <c r="G12" s="5" t="inlineStr">
        <is>
          <t>housing</t>
        </is>
      </c>
      <c r="H12" s="5" t="inlineStr">
        <is>
          <t>GST/HST generally included. Carbon tax adds ~$15-30/month.</t>
        </is>
      </c>
      <c r="I12" s="5" t="inlineStr">
        <is>
          <t>Budget higher in winter ($150-250) and lower in summer ($20-40). Equalized billing plans spread costs evenly. A high-efficiency furnace can save 20-30%.</t>
        </is>
      </c>
      <c r="J12" s="5" t="n"/>
    </row>
    <row r="13">
      <c r="A13" s="5" t="inlineStr">
        <is>
          <t>housing-utilities-water</t>
        </is>
      </c>
      <c r="B13" s="5" t="inlineStr">
        <is>
          <t>Water &amp; Sewer</t>
        </is>
      </c>
      <c r="C13" s="5" t="inlineStr">
        <is>
          <t>Monthly water and sewer charges from municipality. Includes water supply, wastewater treatment, and storm drainage.</t>
        </is>
      </c>
      <c r="D13" s="6" t="n">
        <v>30</v>
      </c>
      <c r="E13" s="6" t="n">
        <v>90</v>
      </c>
      <c r="F13" s="6" t="n"/>
      <c r="G13" s="5" t="inlineStr">
        <is>
          <t>housing</t>
        </is>
      </c>
      <c r="H13" s="5" t="inlineStr">
        <is>
          <t>No additional tax on municipal water bills.</t>
        </is>
      </c>
      <c r="I13" s="5" t="inlineStr">
        <is>
          <t>Average $40-80/month. Low-flow fixtures can reduce by 15-20%.</t>
        </is>
      </c>
      <c r="J13" s="5" t="n"/>
    </row>
    <row r="14">
      <c r="A14" s="5" t="inlineStr">
        <is>
          <t>housing-furnishings</t>
        </is>
      </c>
      <c r="B14" s="5" t="inlineStr">
        <is>
          <t>Household Furnishings &amp; Equipment</t>
        </is>
      </c>
      <c r="C14" s="5" t="inlineStr">
        <is>
          <t>Furniture, window coverings, rugs, decor, kitchenware, small appliances, and large household equipment purchases. Statistics Canada tracks this as a separate spending category from maintenance. Different from appliance repair — this covers replacement and new purchases.</t>
        </is>
      </c>
      <c r="D14" s="6" t="n">
        <v>30</v>
      </c>
      <c r="E14" s="6" t="n">
        <v>200</v>
      </c>
      <c r="F14" s="6" t="n"/>
      <c r="G14" s="5" t="inlineStr">
        <is>
          <t>housing</t>
        </is>
      </c>
      <c r="H14" s="5" t="inlineStr">
        <is>
          <t>GST/HST applies to furniture, furnishings, and household equipment.</t>
        </is>
      </c>
      <c r="I14" s="5" t="inlineStr">
        <is>
          <t>Statistics Canada SHS 2023: average household spends $2,000-3,500/year on furnishings. Budget $50-150/month as a sinking fund. Retirees often downsize furniture early in retirement. Seniors discounts at many furniture stores (Leon's, The Brick).</t>
        </is>
      </c>
      <c r="J14" s="5" t="n"/>
    </row>
    <row r="15">
      <c r="A15" s="5" t="inlineStr">
        <is>
          <t>housing-phone</t>
        </is>
      </c>
      <c r="B15" s="5" t="inlineStr">
        <is>
          <t>Home Phone (Landline/VOIP)</t>
        </is>
      </c>
      <c r="C15" s="5" t="inlineStr">
        <is>
          <t>Monthly home telephone service via traditional landline or VOIP. Many retirees keep a landline for reliability and emergency use, especially in areas with poor cell coverage.</t>
        </is>
      </c>
      <c r="D15" s="6" t="n">
        <v>20</v>
      </c>
      <c r="E15" s="6" t="n">
        <v>60</v>
      </c>
      <c r="F15" s="6" t="n"/>
      <c r="G15" s="5" t="inlineStr">
        <is>
          <t>housing</t>
        </is>
      </c>
      <c r="H15" s="5" t="inlineStr">
        <is>
          <t>No GST/HST on basic residential telephone service.</t>
        </is>
      </c>
      <c r="I15" s="5" t="inlineStr">
        <is>
          <t>Basic landline: $25-45/month. VOIP (Ooma, Vonage): $5-20/month plus one-time hardware cost. Consider whether a landline is needed if you have reliable cell service. Bundling with internet can save $10-20/month.</t>
        </is>
      </c>
      <c r="J15" s="5" t="n"/>
    </row>
    <row r="16">
      <c r="A16" s="5" t="inlineStr">
        <is>
          <t>housing-tv</t>
        </is>
      </c>
      <c r="B16" s="5" t="inlineStr">
        <is>
          <t>Home TV / Streaming Bundle</t>
        </is>
      </c>
      <c r="C16" s="5" t="inlineStr">
        <is>
          <t>Cable or satellite television service, or bundled streaming services replacing traditional cable. Many retirees maintain a TV package for news, sports, and entertainment.</t>
        </is>
      </c>
      <c r="D16" s="6" t="n">
        <v>50</v>
      </c>
      <c r="E16" s="6" t="n">
        <v>150</v>
      </c>
      <c r="F16" s="6" t="n"/>
      <c r="G16" s="5" t="inlineStr">
        <is>
          <t>housing</t>
        </is>
      </c>
      <c r="H16" s="5" t="inlineStr">
        <is>
          <t>No GST/HST on basic cable. GST/HST applies to premium channels and streaming services.</t>
        </is>
      </c>
      <c r="I16" s="5" t="inlineStr">
        <is>
          <t>Basic cable: $30-60/month. Premium package: $80-150/month. Cord-cutting with 3-4 streaming services: $40-80/month. Many retirees find streaming cheaper and more flexible. Check for senior or low-income internet/TV bundles.</t>
        </is>
      </c>
      <c r="J16" s="5" t="n"/>
    </row>
    <row r="17">
      <c r="A17" s="5" t="inlineStr">
        <is>
          <t>housing-alarm</t>
        </is>
      </c>
      <c r="B17" s="5" t="inlineStr">
        <is>
          <t>Home Alarm / Security System</t>
        </is>
      </c>
      <c r="C17" s="5" t="inlineStr">
        <is>
          <t>Monthly monitoring fee for home security system. Includes burglar alarm, fire monitoring, and medical alert integration. Some retirees add medical alert pendants for peace of mind.</t>
        </is>
      </c>
      <c r="D17" s="6" t="n">
        <v>15</v>
      </c>
      <c r="E17" s="6" t="n">
        <v>50</v>
      </c>
      <c r="F17" s="6" t="n"/>
      <c r="G17" s="5" t="inlineStr">
        <is>
          <t>housing</t>
        </is>
      </c>
      <c r="H17" s="5" t="inlineStr">
        <is>
          <t>No GST/HST on residential alarm monitoring services.</t>
        </is>
      </c>
      <c r="I17" s="5" t="inlineStr">
        <is>
          <t>Basic monitoring: $15-30/month. Full service with cameras: $30-50/month. Medical alert pendant: $20-40/month. Some home insurance policies offer 5-15% discount with a monitored alarm system. DIY systems (Ring, Nest) can be cheaper than traditional monitoring.</t>
        </is>
      </c>
      <c r="J17" s="5" t="n"/>
    </row>
    <row r="18">
      <c r="A18" s="5" t="inlineStr">
        <is>
          <t>housing-improvements</t>
        </is>
      </c>
      <c r="B18" s="5" t="inlineStr">
        <is>
          <t>Home Improvements &amp; Renovations</t>
        </is>
      </c>
      <c r="C18" s="5" t="inlineStr">
        <is>
          <t>Major home improvement projects: kitchen renovation, bathroom remodel, flooring replacement, window/door replacement, roofing, and energy efficiency upgrades. Budgeted as a monthly sinking fund for planned and unexpected projects.</t>
        </is>
      </c>
      <c r="D18" s="6" t="n">
        <v>100</v>
      </c>
      <c r="E18" s="6" t="n">
        <v>500</v>
      </c>
      <c r="F18" s="6" t="n"/>
      <c r="G18" s="5" t="inlineStr">
        <is>
          <t>housing</t>
        </is>
      </c>
      <c r="H18" s="5" t="inlineStr">
        <is>
          <t>No GST/HST on residential renovation labour in some provinces. Materials are taxable. GREHST may apply to new homes/ substantial renos.</t>
        </is>
      </c>
      <c r="I18" s="5" t="inlineStr">
        <is>
          <t>Kitchen reno: $15,000-40,000. Bathroom: $8,000-20,000. Windows: $500-1,000 each. Roof: $5,000-15,000. Budget $100-300/month as sinking fund. Get 3 quotes for any project over $5,000. Some provinces offer energy efficiency rebates (Canada Greener Homes Grant).</t>
        </is>
      </c>
      <c r="J18" s="5" t="n"/>
    </row>
    <row r="19">
      <c r="A19" s="5" t="inlineStr">
        <is>
          <t>housing-other</t>
        </is>
      </c>
      <c r="B19" s="5" t="inlineStr">
        <is>
          <t>Other Housing</t>
        </is>
      </c>
      <c r="C19" s="5" t="inlineStr">
        <is>
          <t>Any housing expense not listed above. Enter the amount and describe in the description field.</t>
        </is>
      </c>
      <c r="D19" s="6" t="n">
        <v>0</v>
      </c>
      <c r="E19" s="6" t="n">
        <v>200</v>
      </c>
      <c r="F19" s="6" t="n"/>
      <c r="G19" s="5" t="inlineStr">
        <is>
          <t>housing</t>
        </is>
      </c>
      <c r="H19" s="5" t="inlineStr"/>
      <c r="I19" s="5" t="inlineStr">
        <is>
          <t>Use this for expenses that don't fit any specific line item above.</t>
        </is>
      </c>
      <c r="J19" s="5" t="n"/>
    </row>
    <row r="20">
      <c r="A20" s="5" t="inlineStr">
        <is>
          <t>transport-car-payment</t>
        </is>
      </c>
      <c r="B20" s="5" t="inlineStr">
        <is>
          <t>Car Loan / Lease Payment</t>
        </is>
      </c>
      <c r="C20" s="5" t="inlineStr">
        <is>
          <t>Monthly payment for vehicle financing or lease. Most retirees aim to be car-loan-free by retirement, but some carry a payment for a newer reliable vehicle.</t>
        </is>
      </c>
      <c r="D20" s="6" t="n">
        <v>0</v>
      </c>
      <c r="E20" s="6" t="n">
        <v>600</v>
      </c>
      <c r="F20" s="6" t="n"/>
      <c r="G20" s="5" t="inlineStr">
        <is>
          <t>transport</t>
        </is>
      </c>
      <c r="H20" s="5" t="inlineStr">
        <is>
          <t>GST/HST/PST applies to vehicle purchase. Lease payments include tax.</t>
        </is>
      </c>
      <c r="I20" s="5" t="inlineStr">
        <is>
          <t>Target being car-loan-free before retirement. A reliable used car (5-7 years old) costs $15,000-25,000 and lasts another 8-10 years.</t>
        </is>
      </c>
      <c r="J20" s="5" t="n"/>
    </row>
    <row r="21">
      <c r="A21" s="5" t="inlineStr">
        <is>
          <t>transport-car-insurance</t>
        </is>
      </c>
      <c r="B21" s="5" t="inlineStr">
        <is>
          <t>Auto Insurance</t>
        </is>
      </c>
      <c r="C21" s="5" t="inlineStr">
        <is>
          <t>Monthly auto insurance premiums. Rates vary significantly by province, driving record, and vehicle type.</t>
        </is>
      </c>
      <c r="D21" s="6" t="n">
        <v>80</v>
      </c>
      <c r="E21" s="6" t="n">
        <v>250</v>
      </c>
      <c r="F21" s="6" t="n"/>
      <c r="G21" s="5" t="inlineStr">
        <is>
          <t>transport</t>
        </is>
      </c>
      <c r="H21" s="5" t="inlineStr">
        <is>
          <t>PST applies in some provinces (ON 8%, SK 6%). Not subject to GST.</t>
        </is>
      </c>
      <c r="I21" s="5" t="inlineStr">
        <is>
          <t>Average Canadian: $100-200/month per vehicle. Ask about retiree/low-mileage discounts (10-20% off). Increase deductible to save. Many retirees drop collision on older cars.</t>
        </is>
      </c>
      <c r="J21" s="5" t="n"/>
    </row>
    <row r="22">
      <c r="A22" s="5" t="inlineStr">
        <is>
          <t>transport-fuel</t>
        </is>
      </c>
      <c r="B22" s="5" t="inlineStr">
        <is>
          <t>Fuel (Gasoline / Diesel)</t>
        </is>
      </c>
      <c r="C22" s="5" t="inlineStr">
        <is>
          <t>Monthly fuel costs for personal vehicle. Varies with driving distance, vehicle efficiency, and gas prices.</t>
        </is>
      </c>
      <c r="D22" s="6" t="n">
        <v>60</v>
      </c>
      <c r="E22" s="6" t="n">
        <v>250</v>
      </c>
      <c r="F22" s="6" t="n"/>
      <c r="G22" s="5" t="inlineStr">
        <is>
          <t>transport</t>
        </is>
      </c>
      <c r="H22" s="5" t="inlineStr">
        <is>
          <t>Includes federal carbon tax and provincial fuel taxes. GST/HST applies on top.</t>
        </is>
      </c>
      <c r="I22" s="5" t="inlineStr">
        <is>
          <t>Retirees drive ~40% less than working adults. Budget $80-150/month for local driving, $200+ for frequent longer trips. Hybrid vehicles can cut fuel costs 30-40%.</t>
        </is>
      </c>
      <c r="J22" s="5" t="n"/>
    </row>
    <row r="23">
      <c r="A23" s="5" t="inlineStr">
        <is>
          <t>transport-maintenance</t>
        </is>
      </c>
      <c r="B23" s="5" t="inlineStr">
        <is>
          <t>Vehicle Maintenance &amp; Repairs</t>
        </is>
      </c>
      <c r="C23" s="5" t="inlineStr">
        <is>
          <t>Regular maintenance (oil changes, tire rotation, brakes) and unexpected repairs. Older vehicles cost more to maintain.</t>
        </is>
      </c>
      <c r="D23" s="6" t="n">
        <v>50</v>
      </c>
      <c r="E23" s="6" t="n">
        <v>200</v>
      </c>
      <c r="F23" s="6" t="n"/>
      <c r="G23" s="5" t="inlineStr">
        <is>
          <t>transport</t>
        </is>
      </c>
      <c r="H23" s="5" t="inlineStr">
        <is>
          <t>GST/HST applies to parts and labour.</t>
        </is>
      </c>
      <c r="I23" s="5" t="inlineStr">
        <is>
          <t>Budget $80-150/month as a sinking fund. Major repairs (transmission, engine) on older cars can be $2,000-5,000. Winter tire changeover: $50-100 twice/year.</t>
        </is>
      </c>
      <c r="J23" s="5" t="n"/>
    </row>
    <row r="24">
      <c r="A24" s="5" t="inlineStr">
        <is>
          <t>transport-parking</t>
        </is>
      </c>
      <c r="B24" s="5" t="inlineStr">
        <is>
          <t>Parking</t>
        </is>
      </c>
      <c r="C24" s="5" t="inlineStr">
        <is>
          <t>Monthly parking costs at home (condo parking spot), work, or frequent destinations.</t>
        </is>
      </c>
      <c r="D24" s="6" t="n">
        <v>0</v>
      </c>
      <c r="E24" s="6" t="n">
        <v>200</v>
      </c>
      <c r="F24" s="6" t="n"/>
      <c r="G24" s="5" t="inlineStr">
        <is>
          <t>transport</t>
        </is>
      </c>
      <c r="H24" s="5" t="inlineStr">
        <is>
          <t>GST/HST applies to commercial parking.</t>
        </is>
      </c>
      <c r="I24" s="5" t="inlineStr">
        <is>
          <t>Condo parking: $50-200/month. Downtown monthly parking: $150-350. Many retirees don't need daily parking.</t>
        </is>
      </c>
      <c r="J24" s="5" t="n"/>
    </row>
    <row r="25">
      <c r="A25" s="5" t="inlineStr">
        <is>
          <t>transport-public-transit</t>
        </is>
      </c>
      <c r="B25" s="5" t="inlineStr">
        <is>
          <t>Public Transit</t>
        </is>
      </c>
      <c r="C25" s="5" t="inlineStr">
        <is>
          <t>Monthly transit pass for bus, subway, streetcar, or commuter train. Many transit agencies offer senior discounts.</t>
        </is>
      </c>
      <c r="D25" s="6" t="n">
        <v>0</v>
      </c>
      <c r="E25" s="6" t="n">
        <v>120</v>
      </c>
      <c r="F25" s="6" t="n"/>
      <c r="G25" s="5" t="inlineStr">
        <is>
          <t>transport</t>
        </is>
      </c>
      <c r="H25" s="5" t="inlineStr">
        <is>
          <t>No GST/HST on public transit fares.</t>
        </is>
      </c>
      <c r="I25" s="5" t="inlineStr">
        <is>
          <t>Many cities offer 40-60% senior discounts starting at age 65. Some provinces (ON, QC) have free or discounted transit for low-income seniors.</t>
        </is>
      </c>
      <c r="J25" s="5" t="n"/>
    </row>
    <row r="26">
      <c r="A26" s="5" t="inlineStr">
        <is>
          <t>transport-taxi-rideshare</t>
        </is>
      </c>
      <c r="B26" s="5" t="inlineStr">
        <is>
          <t>Taxi &amp; Rideshare</t>
        </is>
      </c>
      <c r="C26" s="5" t="inlineStr">
        <is>
          <t>Taxi, Uber, or Lyft rides for appointments, shopping, and social outings. Becomes more important if you stop driving.</t>
        </is>
      </c>
      <c r="D26" s="6" t="n">
        <v>20</v>
      </c>
      <c r="E26" s="6" t="n">
        <v>200</v>
      </c>
      <c r="F26" s="6" t="n"/>
      <c r="G26" s="5" t="inlineStr">
        <is>
          <t>transport</t>
        </is>
      </c>
      <c r="H26" s="5" t="inlineStr">
        <is>
          <t>GST/HST included in ride fares.</t>
        </is>
      </c>
      <c r="I26" s="5" t="inlineStr">
        <is>
          <t>Budget higher if no car ($100-200/month). Some communities have volunteer driver programs for medical appointments. Provincial handi-transit programs offer subsidized rides.</t>
        </is>
      </c>
      <c r="J26" s="5" t="n"/>
    </row>
    <row r="27">
      <c r="A27" s="5" t="inlineStr">
        <is>
          <t>transport-car-replacement</t>
        </is>
      </c>
      <c r="B27" s="5" t="inlineStr">
        <is>
          <t>Car Replacement Fund</t>
        </is>
      </c>
      <c r="C27" s="5" t="inlineStr">
        <is>
          <t>Monthly sinking fund for eventual vehicle replacement. Even if your car is paid off, budgeting for the next one avoids financing costs. A reliable vehicle is critical for most Canadian retirees outside major urban centres.</t>
        </is>
      </c>
      <c r="D27" s="6" t="n">
        <v>100</v>
      </c>
      <c r="E27" s="6" t="n">
        <v>400</v>
      </c>
      <c r="F27" s="6" t="n"/>
      <c r="G27" s="5" t="inlineStr">
        <is>
          <t>transport</t>
        </is>
      </c>
      <c r="H27" s="5" t="inlineStr">
        <is>
          <t>GST/HST/PST applies when purchasing a vehicle. Sinking fund contributions are not taxable.</t>
        </is>
      </c>
      <c r="I27" s="5" t="inlineStr">
        <is>
          <t>A reliable used car (5-7 years old): $15,000-25,000. New compact car: $25,000-35,000. If you replace every 10 years, save $125-250/month. Consider whether you'll still need a car in your 80s. Factor in trade-in value.</t>
        </is>
      </c>
      <c r="J27" s="5" t="n"/>
    </row>
    <row r="28">
      <c r="A28" s="5" t="inlineStr">
        <is>
          <t>transport-other</t>
        </is>
      </c>
      <c r="B28" s="5" t="inlineStr">
        <is>
          <t>Other Transportation</t>
        </is>
      </c>
      <c r="C28" s="5" t="inlineStr">
        <is>
          <t>Any transportation expense not listed above. Describe the expense.</t>
        </is>
      </c>
      <c r="D28" s="6" t="n">
        <v>0</v>
      </c>
      <c r="E28" s="6" t="n">
        <v>200</v>
      </c>
      <c r="F28" s="6" t="n"/>
      <c r="G28" s="5" t="inlineStr">
        <is>
          <t>transport</t>
        </is>
      </c>
      <c r="H28" s="5" t="inlineStr"/>
      <c r="I28" s="5" t="inlineStr">
        <is>
          <t>Use this for expenses that don't fit any specific line item above.</t>
        </is>
      </c>
      <c r="J28" s="5" t="n"/>
    </row>
    <row r="29">
      <c r="A29" s="5" t="inlineStr">
        <is>
          <t>health-private-insurance</t>
        </is>
      </c>
      <c r="B29" s="5" t="inlineStr">
        <is>
          <t>Private Health Insurance Premium</t>
        </is>
      </c>
      <c r="C29" s="5" t="inlineStr">
        <is>
          <t>Monthly premiums for extended health coverage through a retiree benefit plan, professional association, or individually purchased plan. Covers drugs, dental, vision, paramedical services not covered by provincial Medicare.</t>
        </is>
      </c>
      <c r="D29" s="6" t="n">
        <v>150</v>
      </c>
      <c r="E29" s="6" t="n">
        <v>600</v>
      </c>
      <c r="F29" s="6" t="n"/>
      <c r="G29" s="5" t="inlineStr">
        <is>
          <t>healthcare</t>
        </is>
      </c>
      <c r="H29" s="5" t="inlineStr">
        <is>
          <t>No GST/HST on health insurance premiums. Premiums are a medical expense tax credit eligible.</t>
        </is>
      </c>
      <c r="I29" s="5" t="inlineStr">
        <is>
          <t>If retiring from a company with retiree benefits, costs are typically $100-300/month per couple. Individual plans cost $300-600/month per couple. Compare Manulife, Sun Life, Blue Cross, and GMS annually. The medical expense tax credit can offset 15-20% of costs.</t>
        </is>
      </c>
      <c r="J29" s="5" t="n"/>
    </row>
    <row r="30">
      <c r="A30" s="5" t="inlineStr">
        <is>
          <t>health-prescription-drugs</t>
        </is>
      </c>
      <c r="B30" s="5" t="inlineStr">
        <is>
          <t>Prescription Drugs (Out-of-Pocket)</t>
        </is>
      </c>
      <c r="C30" s="5" t="inlineStr">
        <is>
          <t>Co-pays, deductibles, and full cost of prescription medications not covered by provincial drug plans or private insurance. Most Canadians take more medications as they age — the average 65+ Canadian takes 5+ prescriptions.</t>
        </is>
      </c>
      <c r="D30" s="6" t="n">
        <v>25</v>
      </c>
      <c r="E30" s="6" t="n">
        <v>400</v>
      </c>
      <c r="F30" s="6" t="n"/>
      <c r="G30" s="5" t="inlineStr">
        <is>
          <t>healthcare</t>
        </is>
      </c>
      <c r="H30" s="5" t="inlineStr">
        <is>
          <t>No GST/HST on prescription drugs. Eligible for medical expense tax credit.</t>
        </is>
      </c>
      <c r="I30" s="5" t="inlineStr">
        <is>
          <t>Ask your doctor about generic alternatives (30-80% cheaper). Some pharmacies offer $0 dispensing fees (Costco, Walmart). Check if you qualify for provincial Trillium/Fair PharmaCare programs.</t>
        </is>
      </c>
      <c r="J30" s="5" t="n"/>
    </row>
    <row r="31">
      <c r="A31" s="5" t="inlineStr">
        <is>
          <t>health-dental</t>
        </is>
      </c>
      <c r="B31" s="5" t="inlineStr">
        <is>
          <t>Dental Care</t>
        </is>
      </c>
      <c r="C31" s="5" t="inlineStr">
        <is>
          <t>Routine dental care (cleanings, exams, X-rays), restorative work (fillings, crowns, root canals), dentures, and implants. Not covered by provincial Medicare for adults. The new Canadian Dental Care Plan (CDCP) covers some low-income seniors.</t>
        </is>
      </c>
      <c r="D31" s="6" t="n">
        <v>50</v>
      </c>
      <c r="E31" s="6" t="n">
        <v>300</v>
      </c>
      <c r="F31" s="6" t="n"/>
      <c r="G31" s="5" t="inlineStr">
        <is>
          <t>healthcare</t>
        </is>
      </c>
      <c r="H31" s="5" t="inlineStr">
        <is>
          <t>No GST/HST on dental services. Eligible for medical expense tax credit.</t>
        </is>
      </c>
      <c r="I31" s="5" t="inlineStr">
        <is>
          <t>Routine care: $200-400/visit, 2x/year. Crown: $1,000-1,500. Implant: $3,000-5,000 per tooth. Dentures: $1,500-3,000 per set. Budget $100-250/month as a sinking fund. The CDCP (2025+) covers some costs for seniors with income under $90,000.</t>
        </is>
      </c>
      <c r="J31" s="5" t="n"/>
    </row>
    <row r="32">
      <c r="A32" s="5" t="inlineStr">
        <is>
          <t>health-vision</t>
        </is>
      </c>
      <c r="B32" s="5" t="inlineStr">
        <is>
          <t>Vision Care</t>
        </is>
      </c>
      <c r="C32" s="5" t="inlineStr">
        <is>
          <t>Eye exams, glasses, contact lenses, and laser/cataract surgery co-pays. Provincial Medicare covers eye exams for seniors in most provinces, but glasses and contacts are almost never covered.</t>
        </is>
      </c>
      <c r="D32" s="6" t="n">
        <v>15</v>
      </c>
      <c r="E32" s="6" t="n">
        <v>80</v>
      </c>
      <c r="F32" s="6" t="n"/>
      <c r="G32" s="5" t="inlineStr">
        <is>
          <t>healthcare</t>
        </is>
      </c>
      <c r="H32" s="5" t="inlineStr">
        <is>
          <t>No GST/HST on prescription eyewear. Eligible for medical expense tax credit.</t>
        </is>
      </c>
      <c r="I32" s="5" t="inlineStr">
        <is>
          <t>Eye exam: $100-200 (often covered for 65+). Glasses: $300-800/pair. Buy online (Clearly, BonLook) for 50-70% savings. Budget $25-50/month as sinking fund.</t>
        </is>
      </c>
      <c r="J32" s="5" t="n"/>
    </row>
    <row r="33">
      <c r="A33" s="5" t="inlineStr">
        <is>
          <t>health-hearing</t>
        </is>
      </c>
      <c r="B33" s="5" t="inlineStr">
        <is>
          <t>Hearing Care</t>
        </is>
      </c>
      <c r="C33" s="5" t="inlineStr">
        <is>
          <t>Hearing tests, hearing aids, batteries, and maintenance. Hearing loss affects 40% of people over 65 and 80% over 80. Hearing aids are the single largest out-of-pocket medical expense for most seniors.</t>
        </is>
      </c>
      <c r="D33" s="6" t="n">
        <v>20</v>
      </c>
      <c r="E33" s="6" t="n">
        <v>120</v>
      </c>
      <c r="F33" s="6" t="n"/>
      <c r="G33" s="5" t="inlineStr">
        <is>
          <t>healthcare</t>
        </is>
      </c>
      <c r="H33" s="5" t="inlineStr">
        <is>
          <t>GST/HST exempt. Eligible for medical expense tax credit. Some provincial programs provide partial subsidies.</t>
        </is>
      </c>
      <c r="I33" s="5" t="inlineStr">
        <is>
          <t>Hearing aids: $2,000-5,000/pair (need replacing every 5-7 years). Budget $40-80/month as sinking fund. Batteries: $5-15/month. Some private insurance covers partial cost. Shop around — prices vary 30-50% between providers.</t>
        </is>
      </c>
      <c r="J33" s="5" t="n"/>
    </row>
    <row r="34">
      <c r="A34" s="5" t="inlineStr">
        <is>
          <t>health-paramedical</t>
        </is>
      </c>
      <c r="B34" s="5" t="inlineStr">
        <is>
          <t>Paramedical Services</t>
        </is>
      </c>
      <c r="C34" s="5" t="inlineStr">
        <is>
          <t>Physiotherapy, chiropractic, massage therapy, occupational therapy, podiatry, and acupuncture. Partially covered by private insurance if you have it. Some provincial coverage for seniors.</t>
        </is>
      </c>
      <c r="D34" s="6" t="n">
        <v>30</v>
      </c>
      <c r="E34" s="6" t="n">
        <v>200</v>
      </c>
      <c r="F34" s="6" t="n"/>
      <c r="G34" s="5" t="inlineStr">
        <is>
          <t>healthcare</t>
        </is>
      </c>
      <c r="H34" s="5" t="inlineStr">
        <is>
          <t>GST/HST exempt for medically referred services. Eligible for medical expense tax credit.</t>
        </is>
      </c>
      <c r="I34" s="5" t="inlineStr">
        <is>
          <t>Physio: $80-120/session. Massage: $80-120/session. Chiropractic: $50-80/visit. Most private insurance covers $300-500/year per service. Ask about senior-specific exercise programs at community centres (often free or $5-10).</t>
        </is>
      </c>
      <c r="J34" s="5" t="n"/>
    </row>
    <row r="35">
      <c r="A35" s="5" t="inlineStr">
        <is>
          <t>health-other</t>
        </is>
      </c>
      <c r="B35" s="5" t="inlineStr">
        <is>
          <t>Other Healthcare</t>
        </is>
      </c>
      <c r="C35" s="5" t="inlineStr">
        <is>
          <t>Any healthcare expense not listed above. Describe the expense.</t>
        </is>
      </c>
      <c r="D35" s="6" t="n">
        <v>0</v>
      </c>
      <c r="E35" s="6" t="n">
        <v>200</v>
      </c>
      <c r="F35" s="6" t="n"/>
      <c r="G35" s="5" t="inlineStr">
        <is>
          <t>healthcare</t>
        </is>
      </c>
      <c r="H35" s="5" t="inlineStr"/>
      <c r="I35" s="5" t="inlineStr">
        <is>
          <t>Use this for expenses that don't fit any specific line item above.</t>
        </is>
      </c>
      <c r="J35" s="5" t="n"/>
    </row>
    <row r="36">
      <c r="A36" s="5" t="inlineStr">
        <is>
          <t>everyday-groceries</t>
        </is>
      </c>
      <c r="B36" s="5" t="inlineStr">
        <is>
          <t>Groceries</t>
        </is>
      </c>
      <c r="C36" s="5" t="inlineStr">
        <is>
          <t>All food and non-alcoholic beverage purchases from grocery stores, farmers' markets, and bulk stores. The single largest everyday expense for most retirees.</t>
        </is>
      </c>
      <c r="D36" s="6" t="n">
        <v>300</v>
      </c>
      <c r="E36" s="6" t="n">
        <v>800</v>
      </c>
      <c r="F36" s="6" t="n"/>
      <c r="G36" s="5" t="inlineStr">
        <is>
          <t>base</t>
        </is>
      </c>
      <c r="H36" s="5" t="inlineStr">
        <is>
          <t>No GST on basic groceries (bread, milk, eggs, produce, meat). GST/HST applies to snack foods, soft drinks, candy, alcohol.</t>
        </is>
      </c>
      <c r="I36" s="5" t="inlineStr">
        <is>
          <t>Average Canadian senior household: $400-650/month. Couples spend ~50% more than singles. Cooking at home is 60-70% cheaper than eating out. Use Flyers/sales apps, buy in bulk, and consider PC Optimum/Air Miles for 5-10% savings. Many grocery chains offer 10-15% senior discount days.</t>
        </is>
      </c>
      <c r="J36" s="5" t="n"/>
    </row>
    <row r="37">
      <c r="A37" s="5" t="inlineStr">
        <is>
          <t>everyday-dining</t>
        </is>
      </c>
      <c r="B37" s="5" t="inlineStr">
        <is>
          <t>Dining Out &amp; Takeout</t>
        </is>
      </c>
      <c r="C37" s="5" t="inlineStr">
        <is>
          <t>Restaurants, cafes, fast food, delivery services (Skip, UberEats), and takeout. Many retirees dine out more frequently, especially in the Go-go phase.</t>
        </is>
      </c>
      <c r="D37" s="6" t="n">
        <v>100</v>
      </c>
      <c r="E37" s="6" t="n">
        <v>600</v>
      </c>
      <c r="F37" s="6" t="n"/>
      <c r="G37" s="5" t="inlineStr">
        <is>
          <t>base</t>
        </is>
      </c>
      <c r="H37" s="5" t="inlineStr">
        <is>
          <t>GST/HST applies to all restaurant meals and alcohol. Tips are not taxed.</t>
        </is>
      </c>
      <c r="I37" s="5" t="inlineStr">
        <is>
          <t>If you eat out 3x/week at $25-40/meal: $300-480/month. Many restaurants offer senior menus (smaller portions, lower prices). Lunch specials are 30-40% cheaper than dinner. Delivery apps add 20-30% in fees.</t>
        </is>
      </c>
      <c r="J37" s="5" t="n"/>
    </row>
    <row r="38">
      <c r="A38" s="5" t="inlineStr">
        <is>
          <t>everyday-household-supplies</t>
        </is>
      </c>
      <c r="B38" s="5" t="inlineStr">
        <is>
          <t>Household Supplies</t>
        </is>
      </c>
      <c r="C38" s="5" t="inlineStr">
        <is>
          <t>Cleaning products, paper goods, laundry detergent, light bulbs, small household items, kitchen supplies, and organizational items.</t>
        </is>
      </c>
      <c r="D38" s="6" t="n">
        <v>40</v>
      </c>
      <c r="E38" s="6" t="n">
        <v>120</v>
      </c>
      <c r="F38" s="6" t="n"/>
      <c r="G38" s="5" t="inlineStr">
        <is>
          <t>base</t>
        </is>
      </c>
      <c r="H38" s="5" t="inlineStr">
        <is>
          <t>GST/HST applies to most household products.</t>
        </is>
      </c>
      <c r="I38" s="5" t="inlineStr">
        <is>
          <t>Average household: $50-100/month. Buy in bulk at warehouse clubs (Costco, Sam's). Dollar stores are excellent for cleaning supplies.</t>
        </is>
      </c>
      <c r="J38" s="5" t="n"/>
    </row>
    <row r="39">
      <c r="A39" s="5" t="inlineStr">
        <is>
          <t>everyday-personal-care</t>
        </is>
      </c>
      <c r="B39" s="5" t="inlineStr">
        <is>
          <t>Personal Care &amp; Grooming</t>
        </is>
      </c>
      <c r="C39" s="5" t="inlineStr">
        <is>
          <t>Haircuts, toiletries, cosmetics, grooming products, and personal hygiene items.</t>
        </is>
      </c>
      <c r="D39" s="6" t="n">
        <v>30</v>
      </c>
      <c r="E39" s="6" t="n">
        <v>100</v>
      </c>
      <c r="F39" s="6" t="n"/>
      <c r="G39" s="5" t="inlineStr">
        <is>
          <t>base</t>
        </is>
      </c>
      <c r="H39" s="5" t="inlineStr">
        <is>
          <t>GST/HST applies to most personal care products. Haircuts are taxable.</t>
        </is>
      </c>
      <c r="I39" s="5" t="inlineStr">
        <is>
          <t>Haircut: $25-45 (men), $50-90 (women) every 6-8 weeks. Many chains offer senior discounts. Toiletries: $30-50/month.</t>
        </is>
      </c>
      <c r="J39" s="5" t="n"/>
    </row>
    <row r="40">
      <c r="A40" s="5" t="inlineStr">
        <is>
          <t>everyday-clothing</t>
        </is>
      </c>
      <c r="B40" s="5" t="inlineStr">
        <is>
          <t>Clothing &amp; Footwear</t>
        </is>
      </c>
      <c r="C40" s="5" t="inlineStr">
        <is>
          <t>New clothing, shoes, outerwear, and alterations. Clothing costs typically drop in retirement (no work wardrobe) but may rise if mobility or comfort needs require specialized items.</t>
        </is>
      </c>
      <c r="D40" s="6" t="n">
        <v>30</v>
      </c>
      <c r="E40" s="6" t="n">
        <v>150</v>
      </c>
      <c r="F40" s="6" t="n"/>
      <c r="G40" s="5" t="inlineStr">
        <is>
          <t>base</t>
        </is>
      </c>
      <c r="H40" s="5" t="inlineStr">
        <is>
          <t>No GST on most clothing under $100 (in ON). GST/HST may apply in other provinces.</t>
        </is>
      </c>
      <c r="I40" s="5" t="inlineStr">
        <is>
          <t>Most retirees spend $400-1,200/year. Drops significantly after first year of retirement. Consider thrift stores, consignment shops, and senior discount days at retailers.</t>
        </is>
      </c>
      <c r="J40" s="5" t="n"/>
    </row>
    <row r="41">
      <c r="A41" s="5" t="inlineStr">
        <is>
          <t>everyday-phone</t>
        </is>
      </c>
      <c r="B41" s="5" t="inlineStr">
        <is>
          <t>Mobile Phone</t>
        </is>
      </c>
      <c r="C41" s="5" t="inlineStr">
        <is>
          <t>Monthly cell phone plan. Canada has some of the highest mobile phone costs in the world.</t>
        </is>
      </c>
      <c r="D41" s="6" t="n">
        <v>25</v>
      </c>
      <c r="E41" s="6" t="n">
        <v>100</v>
      </c>
      <c r="F41" s="6" t="n"/>
      <c r="G41" s="5" t="inlineStr">
        <is>
          <t>base</t>
        </is>
      </c>
      <c r="H41" s="5" t="inlineStr">
        <is>
          <t>GST/HST applies to telecommunications services.</t>
        </is>
      </c>
      <c r="I41" s="5" t="inlineStr">
        <is>
          <t>Flanker brands (Koodo, Fido, Virgin) are 30-50% cheaper than parent carriers. Basic plans: $25-45/month. Consider if you need unlimited data — WiFi covers most needs for retirees.</t>
        </is>
      </c>
      <c r="J41" s="5" t="n"/>
    </row>
    <row r="42">
      <c r="A42" s="5" t="inlineStr">
        <is>
          <t>everyday-internet</t>
        </is>
      </c>
      <c r="B42" s="5" t="inlineStr">
        <is>
          <t>Internet Service</t>
        </is>
      </c>
      <c r="C42" s="5" t="inlineStr">
        <is>
          <t>Monthly home internet service. Essential for streaming, video calls with family, online banking, and accessing government services.</t>
        </is>
      </c>
      <c r="D42" s="6" t="n">
        <v>40</v>
      </c>
      <c r="E42" s="6" t="n">
        <v>100</v>
      </c>
      <c r="F42" s="6" t="n"/>
      <c r="G42" s="5" t="inlineStr">
        <is>
          <t>base</t>
        </is>
      </c>
      <c r="H42" s="5" t="inlineStr">
        <is>
          <t>GST/HST applies to telecommunications services.</t>
        </is>
      </c>
      <c r="I42" s="5" t="inlineStr">
        <is>
          <t>Average Canadian: $60-90/month. Third-party providers (TekSavvy, Start.ca, Carry Telecom) offer 30-40% savings over Bell/Rogers/Shaw. Seniors may qualify for Connecting Families program ($20/month for low-income).</t>
        </is>
      </c>
      <c r="J42" s="5" t="n"/>
    </row>
    <row r="43">
      <c r="A43" s="5" t="inlineStr">
        <is>
          <t>everyday-subscriptions</t>
        </is>
      </c>
      <c r="B43" s="5" t="inlineStr">
        <is>
          <t>Subscriptions &amp; Memberships</t>
        </is>
      </c>
      <c r="C43" s="5" t="inlineStr">
        <is>
          <t>Streaming services (Netflix, Crave, Disney+, Spotify), gym memberships, club memberships, professional associations, Costco/Sam's membership, newspapers, magazines, and apps.</t>
        </is>
      </c>
      <c r="D43" s="6" t="n">
        <v>30</v>
      </c>
      <c r="E43" s="6" t="n">
        <v>150</v>
      </c>
      <c r="F43" s="6" t="n"/>
      <c r="G43" s="5" t="inlineStr">
        <is>
          <t>base</t>
        </is>
      </c>
      <c r="H43" s="5" t="inlineStr">
        <is>
          <t>GST/HST applies to most digital subscriptions and memberships.</t>
        </is>
      </c>
      <c r="I43" s="5" t="inlineStr">
        <is>
          <t>Small individually but $100-200/month combined. Review annually — most people have 2-3 subscriptions they rarely use. Share family plans where possible. Costco: $65-130/year. Netflix: $16-25/month. Gym: $30-80/month (many have senior rates).</t>
        </is>
      </c>
      <c r="J43" s="5" t="n"/>
    </row>
    <row r="44">
      <c r="A44" s="5" t="inlineStr">
        <is>
          <t>everyday-pets</t>
        </is>
      </c>
      <c r="B44" s="5" t="inlineStr">
        <is>
          <t>Pet Care</t>
        </is>
      </c>
      <c r="C44" s="5" t="inlineStr">
        <is>
          <t>Pet food, treats, toys, vet visits, vaccinations, flea/tick medication, grooming, boarding, and pet insurance. Often forgotten but can be a significant budget item.</t>
        </is>
      </c>
      <c r="D44" s="6" t="n">
        <v>50</v>
      </c>
      <c r="E44" s="6" t="n">
        <v>300</v>
      </c>
      <c r="F44" s="6" t="n"/>
      <c r="G44" s="5" t="inlineStr">
        <is>
          <t>base</t>
        </is>
      </c>
      <c r="H44" s="5" t="inlineStr">
        <is>
          <t>GST/HST applies to pet food and most services.</t>
        </is>
      </c>
      <c r="I44" s="5" t="inlineStr">
        <is>
          <t>Dog: $100-250/month (food, insurance, vet sinking fund). Cat: $60-150/month. Vet visits: $100-300/year for routine, $500-3,000 for emergencies. Pet insurance: $30-80/month. Consider if you'll still be able to care for a pet in your late 70s/80s.</t>
        </is>
      </c>
      <c r="J44" s="5" t="n"/>
    </row>
    <row r="45">
      <c r="A45" s="5" t="inlineStr">
        <is>
          <t>everyday-gifts-charity</t>
        </is>
      </c>
      <c r="B45" s="5" t="inlineStr">
        <is>
          <t>Gifts &amp; Charitable Donations</t>
        </is>
      </c>
      <c r="C45" s="5" t="inlineStr">
        <is>
          <t>Birthday and holiday gifts for family, wedding gifts, charitable donations, and religious contributions. Many retirees find this category increases as they have more grandchildren and more causes they support.</t>
        </is>
      </c>
      <c r="D45" s="6" t="n">
        <v>50</v>
      </c>
      <c r="E45" s="6" t="n">
        <v>300</v>
      </c>
      <c r="F45" s="6" t="n"/>
      <c r="G45" s="5" t="inlineStr">
        <is>
          <t>base</t>
        </is>
      </c>
      <c r="H45" s="5" t="inlineStr">
        <is>
          <t>No GST/HST on gifts or donations. Charitable donations generate tax credits (15-29% federal + provincial).</t>
        </is>
      </c>
      <c r="I45" s="5" t="inlineStr">
        <is>
          <t>Average retiree household: $100-200/month. Donations over $200 get higher tax credit (29% vs 15%). Donate securities to avoid capital gains tax.</t>
        </is>
      </c>
      <c r="J45" s="5" t="n"/>
    </row>
    <row r="46">
      <c r="A46" s="5" t="inlineStr">
        <is>
          <t>everyday-alcohol</t>
        </is>
      </c>
      <c r="B46" s="5" t="inlineStr">
        <is>
          <t>Alcoholic Beverages</t>
        </is>
      </c>
      <c r="C46" s="5" t="inlineStr">
        <is>
          <t>Beer, wine, spirits, and cocktails consumed at home or purchased from retail stores (LCBO, SAQ, BC Liquor Stores, private retailers). Statistics Canada tracks this as a separate spending category. Average Canadian household spends $1,000-1,500/year on alcohol.</t>
        </is>
      </c>
      <c r="D46" s="6" t="n">
        <v>20</v>
      </c>
      <c r="E46" s="6" t="n">
        <v>200</v>
      </c>
      <c r="F46" s="6" t="n"/>
      <c r="G46" s="5" t="inlineStr">
        <is>
          <t>base</t>
        </is>
      </c>
      <c r="H46" s="5" t="inlineStr">
        <is>
          <t>Alcohol is subject to GST/HST plus provincial alcohol markups and excise taxes. LCBO/SAQ prices include all taxes.</t>
        </is>
      </c>
      <c r="I46" s="5" t="inlineStr">
        <is>
          <t>Average retiree: $50-150/month if you drink moderately. Buy in bulk when on sale. Box wine is 40-60% cheaper per glass than bottles. Consider reducing intake for health reasons — saves money and improves quality of life.</t>
        </is>
      </c>
      <c r="J46" s="5" t="n"/>
    </row>
    <row r="47">
      <c r="A47" s="5" t="inlineStr">
        <is>
          <t>everyday-tobacco-cannabis</t>
        </is>
      </c>
      <c r="B47" s="5" t="inlineStr">
        <is>
          <t>Tobacco &amp; Cannabis</t>
        </is>
      </c>
      <c r="C47" s="5" t="inlineStr">
        <is>
          <t>Cigarettes, vaping products, cigars, pipe tobacco, and legal cannabis products. Statistics Canada tracks tobacco and cannabis for non-medical use as separate spending categories. Costs decrease dramatically if you quit.</t>
        </is>
      </c>
      <c r="D47" s="6" t="n">
        <v>0</v>
      </c>
      <c r="E47" s="6" t="n">
        <v>300</v>
      </c>
      <c r="F47" s="6" t="n"/>
      <c r="G47" s="5" t="inlineStr">
        <is>
          <t>base</t>
        </is>
      </c>
      <c r="H47" s="5" t="inlineStr">
        <is>
          <t>Tobacco is subject to GST/HST plus very high provincial tobacco taxes. Legal cannabis includes GST/HST plus provincial cannabis excise duty.</t>
        </is>
      </c>
      <c r="I47" s="5" t="inlineStr">
        <is>
          <t>A pack-a-day smoker: $300-450/month. Quitting saves $3,600-5,400/year and dramatically reduces future healthcare costs. Cannabis: legal since 2018, average $100-200/month for regular users. Many retirees reduce or quit in later phases for health reasons.</t>
        </is>
      </c>
      <c r="J47" s="5" t="n"/>
    </row>
    <row r="48">
      <c r="A48" s="5" t="inlineStr">
        <is>
          <t>everyday-gambling</t>
        </is>
      </c>
      <c r="B48" s="5" t="inlineStr">
        <is>
          <t>Lottery &amp; Gambling</t>
        </is>
      </c>
      <c r="C48" s="5" t="inlineStr">
        <is>
          <t>Lottery tickets (Lotto 6/49, Lotto Max, scratch tickets), casino visits, bingo, and online gambling. Statistics Canada tracks this as 'games of chance'. A small entertainment expense for most, but can be significant for some retirees.</t>
        </is>
      </c>
      <c r="D48" s="6" t="n">
        <v>0</v>
      </c>
      <c r="E48" s="6" t="n">
        <v>100</v>
      </c>
      <c r="F48" s="6" t="n"/>
      <c r="G48" s="5" t="inlineStr">
        <is>
          <t>base</t>
        </is>
      </c>
      <c r="H48" s="5" t="inlineStr">
        <is>
          <t>No GST/HST on lottery tickets or gambling. Lottery winnings are not taxable in Canada.</t>
        </is>
      </c>
      <c r="I48" s="5" t="inlineStr">
        <is>
          <t>Average Canadian: $10-50/month on lottery. Budget this as entertainment, not investment. Never budget expected winnings. If spending exceeds $100/month, consider it a sign to re-evaluate.</t>
        </is>
      </c>
      <c r="J48" s="5" t="n"/>
    </row>
    <row r="49">
      <c r="A49" s="5" t="inlineStr">
        <is>
          <t>everyday-other</t>
        </is>
      </c>
      <c r="B49" s="5" t="inlineStr">
        <is>
          <t>Other Everyday Living</t>
        </is>
      </c>
      <c r="C49" s="5" t="inlineStr">
        <is>
          <t>Any everyday living expense not listed above. Describe the expense.</t>
        </is>
      </c>
      <c r="D49" s="6" t="n">
        <v>0</v>
      </c>
      <c r="E49" s="6" t="n">
        <v>200</v>
      </c>
      <c r="F49" s="6" t="n"/>
      <c r="G49" s="5" t="inlineStr">
        <is>
          <t>base</t>
        </is>
      </c>
      <c r="H49" s="5" t="inlineStr"/>
      <c r="I49" s="5" t="inlineStr">
        <is>
          <t>Use this for expenses that don't fit any specific line item above.</t>
        </is>
      </c>
      <c r="J49" s="5" t="n"/>
    </row>
    <row r="50">
      <c r="A50" s="5" t="inlineStr">
        <is>
          <t>travel-vacations</t>
        </is>
      </c>
      <c r="B50" s="5" t="inlineStr">
        <is>
          <t>Vacations &amp; Trips</t>
        </is>
      </c>
      <c r="C50" s="5" t="inlineStr">
        <is>
          <t>Flights, hotels, vacation rentals, cruises, tours, and travel insurance. Most retirees travel more in early retirement (Go-go years) and progressively less.</t>
        </is>
      </c>
      <c r="D50" s="6" t="n">
        <v>200</v>
      </c>
      <c r="E50" s="6" t="n">
        <v>1500</v>
      </c>
      <c r="F50" s="6" t="n"/>
      <c r="G50" s="5" t="inlineStr">
        <is>
          <t>travel</t>
        </is>
      </c>
      <c r="H50" s="5" t="inlineStr">
        <is>
          <t>No GST/HST on most travel services booked in Canada. Travel insurance is taxable.</t>
        </is>
      </c>
      <c r="I50" s="5" t="inlineStr">
        <is>
          <t>Annual trip budget: $3,000-12,000. A cruise: $3,000-8,000. Florida/Arizona snowbird (3 months): $3,000-6,000/month plus $1,500-3,000 flights. Book early for best deals. Consider group tours (single supplement adds 30-50%).</t>
        </is>
      </c>
      <c r="J50" s="5" t="n"/>
    </row>
    <row r="51">
      <c r="A51" s="5" t="inlineStr">
        <is>
          <t>travel-snowbird</t>
        </is>
      </c>
      <c r="B51" s="5" t="inlineStr">
        <is>
          <t>Snowbird / Extended Stay</t>
        </is>
      </c>
      <c r="C51" s="5" t="inlineStr">
        <is>
          <t>Extended winter stay in a warmer climate (US sunbelt, Mexico, Caribbean). Includes accommodation, utilities, food, health insurance, and property maintenance at home while away.</t>
        </is>
      </c>
      <c r="D51" s="6" t="n">
        <v>1500</v>
      </c>
      <c r="E51" s="6" t="n">
        <v>4500</v>
      </c>
      <c r="F51" s="6" t="n"/>
      <c r="G51" s="5" t="inlineStr">
        <is>
          <t>travel</t>
        </is>
      </c>
      <c r="H51" s="5" t="inlineStr">
        <is>
          <t>No Canadian GST/HST on foreign expenses. US sales tax applies. Travel health insurance is critical and costly.</t>
        </is>
      </c>
      <c r="I51" s="5" t="inlineStr">
        <is>
          <t>Florida condo rental: $1,500-3,500/month (seasonal). Arizona/Mexico: $1,000-2,500/month. Travel health insurance: $150-400/month per person. You must be in Canada for 6+ months to maintain OHIP/provincial health coverage. Budget for home maintenance while away ($100-200/month).</t>
        </is>
      </c>
      <c r="J51" s="5" t="n"/>
    </row>
    <row r="52">
      <c r="A52" s="5" t="inlineStr">
        <is>
          <t>travel-family-visits</t>
        </is>
      </c>
      <c r="B52" s="5" t="inlineStr">
        <is>
          <t>Visiting Family &amp; Friends</t>
        </is>
      </c>
      <c r="C52" s="5" t="inlineStr">
        <is>
          <t>Travel costs specifically for visiting children, grandchildren, and extended family. Includes gas, flights, accommodation, and meals when traveling.</t>
        </is>
      </c>
      <c r="D52" s="6" t="n">
        <v>50</v>
      </c>
      <c r="E52" s="6" t="n">
        <v>400</v>
      </c>
      <c r="F52" s="6" t="n"/>
      <c r="G52" s="5" t="inlineStr">
        <is>
          <t>travel</t>
        </is>
      </c>
      <c r="H52" s="5" t="inlineStr">
        <is>
          <t>No GST/HST on travel.</t>
        </is>
      </c>
      <c r="I52" s="5" t="inlineStr">
        <is>
          <t>If family is in the same city: $50-100/month (gas, meals). If family is in another province: $200-400/month (flights 2-4x/year at $400-800 each). Grandparents often visit more than they expect — budget accordingly.</t>
        </is>
      </c>
      <c r="J52" s="5" t="n"/>
    </row>
    <row r="53">
      <c r="A53" s="5" t="inlineStr">
        <is>
          <t>travel-entertainment</t>
        </is>
      </c>
      <c r="B53" s="5" t="inlineStr">
        <is>
          <t>Entertainment &amp; Events</t>
        </is>
      </c>
      <c r="C53" s="5" t="inlineStr">
        <is>
          <t>Movies, concerts, theatre, sporting events, museums, galleries, festivals, and cultural activities. Most venues offer senior discounts.</t>
        </is>
      </c>
      <c r="D53" s="6" t="n">
        <v>30</v>
      </c>
      <c r="E53" s="6" t="n">
        <v>200</v>
      </c>
      <c r="F53" s="6" t="n"/>
      <c r="G53" s="5" t="inlineStr">
        <is>
          <t>travel</t>
        </is>
      </c>
      <c r="H53" s="5" t="inlineStr">
        <is>
          <t>GST/HST applies to most entertainment and event tickets.</t>
        </is>
      </c>
      <c r="I53" s="5" t="inlineStr">
        <is>
          <t>Movie: $8-14 (senior discount). Theatre/concert: $50-150. Museum/gallery: often free for seniors or $10-20. Many community centres offer free/low-cost senior programming.</t>
        </is>
      </c>
      <c r="J53" s="5" t="n"/>
    </row>
    <row r="54">
      <c r="A54" s="5" t="inlineStr">
        <is>
          <t>travel-hobbies</t>
        </is>
      </c>
      <c r="B54" s="5" t="inlineStr">
        <is>
          <t>Hobbies &amp; Recreation</t>
        </is>
      </c>
      <c r="C54" s="5" t="inlineStr">
        <is>
          <t>Equipment, supplies, and fees for hobbies and recreational activities: golf, gardening, fishing, crafting, woodworking, photography, art, music, dancing, and sports.</t>
        </is>
      </c>
      <c r="D54" s="6" t="n">
        <v>30</v>
      </c>
      <c r="E54" s="6" t="n">
        <v>400</v>
      </c>
      <c r="F54" s="6" t="n"/>
      <c r="G54" s="5" t="inlineStr">
        <is>
          <t>travel</t>
        </is>
      </c>
      <c r="H54" s="5" t="inlineStr">
        <is>
          <t>GST/HST applies to most hobby supplies and equipment.</t>
        </is>
      </c>
      <c r="I54" s="5" t="inlineStr">
        <is>
          <t>Golf membership: $200-600/month (courses vary widely). Gardening: $50-100/month (seasonal). Crafting/art: $30-80/month. Fishing license: $20-60/year. Many hobbies are nearly free (walking, reading from library, birdwatching).</t>
        </is>
      </c>
      <c r="J54" s="5" t="n"/>
    </row>
    <row r="55">
      <c r="A55" s="5" t="inlineStr">
        <is>
          <t>travel-travel-insurance</t>
        </is>
      </c>
      <c r="B55" s="5" t="inlineStr">
        <is>
          <t>Travel Health Insurance</t>
        </is>
      </c>
      <c r="C55" s="5" t="inlineStr">
        <is>
          <t>Emergency medical travel insurance for trips outside Canada. Essential — a US hospital stay can cost $5,000-10,000/day without insurance.</t>
        </is>
      </c>
      <c r="D55" s="6" t="n">
        <v>15</v>
      </c>
      <c r="E55" s="6" t="n">
        <v>200</v>
      </c>
      <c r="F55" s="6" t="n"/>
      <c r="G55" s="5" t="inlineStr">
        <is>
          <t>travel</t>
        </is>
      </c>
      <c r="H55" s="5" t="inlineStr">
        <is>
          <t>PST applies in some provinces. Eligible for medical expense tax credit in some cases.</t>
        </is>
      </c>
      <c r="I55" s="5" t="inlineStr">
        <is>
          <t>Annual multi-trip policy: $200-600/year for basic. Snowbird coverage: $300-800 for 3 months. Rates increase significantly with age and pre-existing conditions. Compare rates annually. Some credit cards include basic coverage.</t>
        </is>
      </c>
      <c r="J55" s="5" t="n"/>
    </row>
    <row r="56">
      <c r="A56" s="5" t="inlineStr">
        <is>
          <t>travel-gifts</t>
        </is>
      </c>
      <c r="B56" s="5" t="inlineStr">
        <is>
          <t>Gifts (Travel/Events)</t>
        </is>
      </c>
      <c r="C56" s="5" t="inlineStr">
        <is>
          <t>Gifts associated with travel, special events, and celebrations beyond routine family gifts. Includes wedding gifts, milestone birthday presents, graduation gifts, and host/hostess gifts when visiting.</t>
        </is>
      </c>
      <c r="D56" s="6" t="n">
        <v>50</v>
      </c>
      <c r="E56" s="6" t="n">
        <v>200</v>
      </c>
      <c r="F56" s="6" t="n"/>
      <c r="G56" s="5" t="inlineStr">
        <is>
          <t>travel</t>
        </is>
      </c>
      <c r="H56" s="5" t="inlineStr">
        <is>
          <t>No GST/HST on gifts.</t>
        </is>
      </c>
      <c r="I56" s="5" t="inlineStr">
        <is>
          <t>Average retiree: $50-150/month across all gift-giving. Budget higher if you have many grandchildren or attend many events. Consider setting an annual gift budget and sticking to it.</t>
        </is>
      </c>
      <c r="J56" s="5" t="n"/>
    </row>
    <row r="57">
      <c r="A57" s="5" t="inlineStr">
        <is>
          <t>travel-boat</t>
        </is>
      </c>
      <c r="B57" s="5" t="inlineStr">
        <is>
          <t>Boat / Recreational Vehicle</t>
        </is>
      </c>
      <c r="C57" s="5" t="inlineStr">
        <is>
          <t>Monthly costs for owning a boat, RV, camper, trailer, or other recreational vehicle. Includes storage, insurance, maintenance, registration, and a sinking fund for eventual replacement. Excludes fuel and campground fees (covered under travel/vacations).</t>
        </is>
      </c>
      <c r="D57" s="6" t="n">
        <v>100</v>
      </c>
      <c r="E57" s="6" t="n">
        <v>500</v>
      </c>
      <c r="F57" s="6" t="n"/>
      <c r="G57" s="5" t="inlineStr">
        <is>
          <t>travel</t>
        </is>
      </c>
      <c r="H57" s="5" t="inlineStr">
        <is>
          <t>GST/HST applies to boat/RV purchases. Moorage and storage fees include GST/HST.</t>
        </is>
      </c>
      <c r="I57" s="5" t="inlineStr">
        <is>
          <t>Small boat moorage: $100-300/month. RV storage: $50-200/month. Boat insurance: $50-150/month. Annual maintenance: $1,000-3,000. Budget $150-400/month including sinking fund. Consider whether you will still use it in 10+ years.</t>
        </is>
      </c>
      <c r="J57" s="5" t="n"/>
    </row>
    <row r="58">
      <c r="A58" s="5" t="inlineStr">
        <is>
          <t>travel-passport</t>
        </is>
      </c>
      <c r="B58" s="5" t="inlineStr">
        <is>
          <t>Passport &amp; Travel Documents</t>
        </is>
      </c>
      <c r="C58" s="5" t="inlineStr">
        <is>
          <t>Canadian passport renewal (every 5 or 10 years). Required for snowbird travel.</t>
        </is>
      </c>
      <c r="D58" s="6" t="n">
        <v>5</v>
      </c>
      <c r="E58" s="6" t="n">
        <v>15</v>
      </c>
      <c r="F58" s="6" t="n"/>
      <c r="G58" s="5" t="inlineStr">
        <is>
          <t>travel</t>
        </is>
      </c>
      <c r="H58" s="5" t="inlineStr">
        <is>
          <t>No GST/HST on passport fees.</t>
        </is>
      </c>
      <c r="I58" s="5" t="inlineStr">
        <is>
          <t>5-year passport: $120. 10-year passport: $160. Budget $10-15/month.</t>
        </is>
      </c>
      <c r="J58" s="5" t="n"/>
    </row>
    <row r="59">
      <c r="A59" s="5" t="inlineStr">
        <is>
          <t>travel-other</t>
        </is>
      </c>
      <c r="B59" s="5" t="inlineStr">
        <is>
          <t>Other Travel &amp; Leisure</t>
        </is>
      </c>
      <c r="C59" s="5" t="inlineStr">
        <is>
          <t>Any travel or leisure expense not listed above. Describe the expense.</t>
        </is>
      </c>
      <c r="D59" s="6" t="n">
        <v>0</v>
      </c>
      <c r="E59" s="6" t="n">
        <v>200</v>
      </c>
      <c r="F59" s="6" t="n"/>
      <c r="G59" s="5" t="inlineStr">
        <is>
          <t>travel</t>
        </is>
      </c>
      <c r="H59" s="5" t="inlineStr"/>
      <c r="I59" s="5" t="inlineStr">
        <is>
          <t>Use this for expenses that don't fit any specific line item above.</t>
        </is>
      </c>
      <c r="J59" s="5" t="n"/>
    </row>
    <row r="60">
      <c r="A60" s="5" t="inlineStr">
        <is>
          <t>insurance-life</t>
        </is>
      </c>
      <c r="B60" s="5" t="inlineStr">
        <is>
          <t>Life Insurance Premium</t>
        </is>
      </c>
      <c r="C60" s="5" t="inlineStr">
        <is>
          <t>Term or whole life insurance premiums. Many retirees let term policies lapse at retirement, but some keep coverage for estate planning or to protect a surviving spouse.</t>
        </is>
      </c>
      <c r="D60" s="6" t="n">
        <v>0</v>
      </c>
      <c r="E60" s="6" t="n">
        <v>300</v>
      </c>
      <c r="F60" s="6" t="n"/>
      <c r="G60" s="5" t="inlineStr">
        <is>
          <t>base</t>
        </is>
      </c>
      <c r="H60" s="5" t="inlineStr">
        <is>
          <t>No GST/HST on insurance premiums. PST applies in some provinces (ON 8%, SK 6%).</t>
        </is>
      </c>
      <c r="I60" s="5" t="inlineStr">
        <is>
          <t>If your dependents are self-sufficient and mortgage is paid, you may not need life insurance in retirement. Term policies after 65 become very expensive ($200-500/month for $250K coverage). Consider if the premium is worth the coverage.</t>
        </is>
      </c>
      <c r="J60" s="5" t="n"/>
    </row>
    <row r="61">
      <c r="A61" s="5" t="inlineStr">
        <is>
          <t>insurance-critical-illness</t>
        </is>
      </c>
      <c r="B61" s="5" t="inlineStr">
        <is>
          <t>Critical Illness / Long-Term Care Insurance</t>
        </is>
      </c>
      <c r="C61" s="5" t="inlineStr">
        <is>
          <t>Insurance that pays a lump sum on diagnosis of a covered critical illness, or monthly benefits for long-term care needs. Not common in Canada but worth considering.</t>
        </is>
      </c>
      <c r="D61" s="6" t="n">
        <v>0</v>
      </c>
      <c r="E61" s="6" t="n">
        <v>200</v>
      </c>
      <c r="F61" s="6" t="n"/>
      <c r="G61" s="5" t="inlineStr">
        <is>
          <t>base</t>
        </is>
      </c>
      <c r="H61" s="5" t="inlineStr">
        <is>
          <t>No GST/HST on insurance premiums. PST applies in some provinces.</t>
        </is>
      </c>
      <c r="I61" s="5" t="inlineStr">
        <is>
          <t>Critical illness at 60: $150-300/month for $100K coverage. Long-term care: $100-250/month for $3,000/month benefit. Only worth it if you have limited assets to self-insure.</t>
        </is>
      </c>
      <c r="J61" s="5" t="n"/>
    </row>
    <row r="62">
      <c r="A62" s="5" t="inlineStr">
        <is>
          <t>insurance-banking-fees</t>
        </is>
      </c>
      <c r="B62" s="5" t="inlineStr">
        <is>
          <t>Banking &amp; Financial Fees</t>
        </is>
      </c>
      <c r="C62" s="5" t="inlineStr">
        <is>
          <t>Bank account fees, safe deposit box, investment management fees (MER on mutual funds, ETF fees, advisory fees), and trading commissions.</t>
        </is>
      </c>
      <c r="D62" s="6" t="n">
        <v>10</v>
      </c>
      <c r="E62" s="6" t="n">
        <v>100</v>
      </c>
      <c r="F62" s="6" t="n"/>
      <c r="G62" s="5" t="inlineStr">
        <is>
          <t>base</t>
        </is>
      </c>
      <c r="H62" s="5" t="inlineStr">
        <is>
          <t>GST/HST applies to banking fees and advisory fees. MER is embedded in fund price.</t>
        </is>
      </c>
      <c r="I62" s="5" t="inlineStr">
        <is>
          <t>Many banks waive monthly fees if you maintain a minimum balance ($3,000-6,000). Senior accounts (60+) often have reduced fees. MER on mutual funds: 1.5-2.5%/year — on a $500K portfolio, that's $625-1,042/month. ETFs: 0.05-0.25%/year — significant savings.</t>
        </is>
      </c>
      <c r="J62" s="5" t="n"/>
    </row>
    <row r="63">
      <c r="A63" s="5" t="inlineStr">
        <is>
          <t>insurance-legal-estate</t>
        </is>
      </c>
      <c r="B63" s="5" t="inlineStr">
        <is>
          <t>Legal &amp; Estate Planning</t>
        </is>
      </c>
      <c r="C63" s="5" t="inlineStr">
        <is>
          <t>Will preparation, power of attorney, estate planning, tax preparation fees, and notary/lawyer fees. Annualized monthly cost.</t>
        </is>
      </c>
      <c r="D63" s="6" t="n">
        <v>10</v>
      </c>
      <c r="E63" s="6" t="n">
        <v>75</v>
      </c>
      <c r="F63" s="6" t="n"/>
      <c r="G63" s="5" t="inlineStr">
        <is>
          <t>base</t>
        </is>
      </c>
      <c r="H63" s="5" t="inlineStr">
        <is>
          <t>GST/HST applies to legal and accounting services.</t>
        </is>
      </c>
      <c r="I63" s="5" t="inlineStr">
        <is>
          <t>Will + POA: $400-1,500 (one-time). Tax return preparation: $150-400/year. Estate plan review: $500-2,000 (every 5 years). Budget $20-50/month.</t>
        </is>
      </c>
      <c r="J63" s="5" t="n"/>
    </row>
    <row r="64">
      <c r="A64" s="5" t="inlineStr">
        <is>
          <t>insurance-debt-payments</t>
        </is>
      </c>
      <c r="B64" s="5" t="inlineStr">
        <is>
          <t>Debt Payments (Credit Card / LOC / Loans)</t>
        </is>
      </c>
      <c r="C64" s="5" t="inlineStr">
        <is>
          <t>Monthly payments on non-mortgage, non-car debts: credit card balances, lines of credit (HELOC, personal LOC), personal loans, and consolidation loans. Many retirees carry debt into retirement — Statistics Canada reports that 33% of retirees still have debt.</t>
        </is>
      </c>
      <c r="D64" s="6" t="n">
        <v>0</v>
      </c>
      <c r="E64" s="6" t="n">
        <v>500</v>
      </c>
      <c r="F64" s="6" t="n"/>
      <c r="G64" s="5" t="inlineStr">
        <is>
          <t>base</t>
        </is>
      </c>
      <c r="H64" s="5" t="inlineStr">
        <is>
          <t>No GST/HST on debt payments. Interest on investment loans may be tax-deductible.</t>
        </is>
      </c>
      <c r="I64" s="5" t="inlineStr">
        <is>
          <t>Target being debt-free before retirement. If carrying debt: credit card interest is 19-29% — pay this first. HELOC rates are lower (prime + 0-2%). Consider debt consolidation. Average retiree with debt: $300-500/month in payments.</t>
        </is>
      </c>
      <c r="J64" s="5" t="n"/>
    </row>
    <row r="65">
      <c r="A65" s="5" t="inlineStr">
        <is>
          <t>insurance-financial-advisor</t>
        </is>
      </c>
      <c r="B65" s="5" t="inlineStr">
        <is>
          <t>Financial Advisor / Planner Fees</t>
        </is>
      </c>
      <c r="C65" s="5" t="inlineStr">
        <is>
          <t>Fees for professional financial advice, investment management, tax planning, and retirement income strategies. Can be fee-for-service (flat rate), fee-based (% of assets), or commission-based. Separate from banking fees and MER embedded in mutual funds.</t>
        </is>
      </c>
      <c r="D65" s="6" t="n">
        <v>0</v>
      </c>
      <c r="E65" s="6" t="n">
        <v>300</v>
      </c>
      <c r="F65" s="6" t="n"/>
      <c r="G65" s="5" t="inlineStr">
        <is>
          <t>base</t>
        </is>
      </c>
      <c r="H65" s="5" t="inlineStr">
        <is>
          <t>GST/HST applies to financial advisory fees. Investment counsel fees are tax-deductible.</t>
        </is>
      </c>
      <c r="I65" s="5" t="inlineStr">
        <is>
          <t>Fee-for-service planner: $1,500-3,500 one-time for a retirement plan. Ongoing % of AUM: 0.5-1.5%/year (on $500K that's $208-625/month). Robo-advisor: 0.3-0.5%/year. DIY: $0 but requires knowledge. A good advisor can save more than they cost through tax optimization and withdrawal sequencing.</t>
        </is>
      </c>
      <c r="J65" s="5" t="n"/>
    </row>
    <row r="66">
      <c r="A66" s="5" t="inlineStr">
        <is>
          <t>insurance-funeral</t>
        </is>
      </c>
      <c r="B66" s="5" t="inlineStr">
        <is>
          <t>Funeral Pre-Planning &amp; Estate Settlement</t>
        </is>
      </c>
      <c r="C66" s="5" t="inlineStr">
        <is>
          <t>Monthly sinking fund for eventual funeral, burial, or cremation costs, and estate settlement expenses. Pre-planning locks in today's prices and removes the burden from family. Many retirees address this in the Go-go phase.</t>
        </is>
      </c>
      <c r="D66" s="6" t="n">
        <v>15</v>
      </c>
      <c r="E66" s="6" t="n">
        <v>100</v>
      </c>
      <c r="F66" s="6" t="n"/>
      <c r="G66" s="5" t="inlineStr">
        <is>
          <t>base</t>
        </is>
      </c>
      <c r="H66" s="5" t="inlineStr">
        <is>
          <t>No GST/HST on funeral services. Pre-paid funeral plans are protected by provincial trust legislation.</t>
        </is>
      </c>
      <c r="I66" s="5" t="inlineStr">
        <is>
          <t>Average Canadian funeral: $5,000-10,000. Cremation is 60-70% cheaper than burial. Pre-paid plans: $50-100/month for 5-10 years. Shop around — prices vary 30-50% between providers. You can pre-plan without pre-paying.</t>
        </is>
      </c>
      <c r="J66" s="5" t="n"/>
    </row>
    <row r="67">
      <c r="A67" s="5" t="inlineStr">
        <is>
          <t>tech-hardware</t>
        </is>
      </c>
      <c r="B67" s="5" t="inlineStr">
        <is>
          <t>Computer / Tablet / Phone Hardware</t>
        </is>
      </c>
      <c r="C67" s="5" t="inlineStr">
        <is>
          <t>Replacement cost for laptop, tablet, smartphone, printer, and peripherals. Annualized monthly cost.</t>
        </is>
      </c>
      <c r="D67" s="6" t="n">
        <v>20</v>
      </c>
      <c r="E67" s="6" t="n">
        <v>80</v>
      </c>
      <c r="F67" s="6" t="n"/>
      <c r="G67" s="5" t="inlineStr">
        <is>
          <t>base</t>
        </is>
      </c>
      <c r="H67" s="5" t="inlineStr">
        <is>
          <t>GST/HST applies to electronics.</t>
        </is>
      </c>
      <c r="I67" s="5" t="inlineStr">
        <is>
          <t>Laptop: $500-1,500 every 4-5 years. Tablet: $300-800 every 3-4 years. Smartphone: $400-1,200 every 3-4 years. Budget $40-60/month as sinking fund.</t>
        </is>
      </c>
      <c r="J67" s="5" t="n"/>
    </row>
    <row r="68">
      <c r="A68" s="5" t="inlineStr">
        <is>
          <t>tech-software</t>
        </is>
      </c>
      <c r="B68" s="5" t="inlineStr">
        <is>
          <t>Software &amp; Cloud Services</t>
        </is>
      </c>
      <c r="C68" s="5" t="inlineStr">
        <is>
          <t>Antivirus, cloud storage, productivity software (Microsoft 365, Google One), app subscriptions, and online services.</t>
        </is>
      </c>
      <c r="D68" s="6" t="n">
        <v>5</v>
      </c>
      <c r="E68" s="6" t="n">
        <v>40</v>
      </c>
      <c r="F68" s="6" t="n"/>
      <c r="G68" s="5" t="inlineStr">
        <is>
          <t>base</t>
        </is>
      </c>
      <c r="H68" s="5" t="inlineStr">
        <is>
          <t>GST/HST applies to digital services.</t>
        </is>
      </c>
      <c r="I68" s="5" t="inlineStr">
        <is>
          <t>Microsoft 365: $11-18/month. Google One: $3-10/month. Cloud storage: $3-15/month. Antivirus: $5-15/month. Many free alternatives exist (LibreOffice, Google Docs).</t>
        </is>
      </c>
      <c r="J68" s="5" t="n"/>
    </row>
    <row r="69">
      <c r="A69" s="5" t="inlineStr">
        <is>
          <t>education-courses</t>
        </is>
      </c>
      <c r="B69" s="5" t="inlineStr">
        <is>
          <t>Courses &amp; Workshops</t>
        </is>
      </c>
      <c r="C69" s="5" t="inlineStr">
        <is>
          <t>University/college courses (many offer free auditing for seniors), online courses (Coursera, Udemy), community workshops, and certification programs.</t>
        </is>
      </c>
      <c r="D69" s="6" t="n">
        <v>0</v>
      </c>
      <c r="E69" s="6" t="n">
        <v>100</v>
      </c>
      <c r="F69" s="6" t="n"/>
      <c r="G69" s="5" t="inlineStr">
        <is>
          <t>base</t>
        </is>
      </c>
      <c r="H69" s="5" t="inlineStr">
        <is>
          <t>GST/HST applies to most educational services and materials.</t>
        </is>
      </c>
      <c r="I69" s="5" t="inlineStr">
        <is>
          <t>Many universities allow 65+ to audit courses for free or minimal cost. Coursera: free to audit. Udemy: $15-20/course on sale. Community centres: $20-50/course. Lifelong learning institutes offer retiree-specific programming.</t>
        </is>
      </c>
      <c r="J69" s="5" t="n"/>
    </row>
    <row r="70">
      <c r="A70" s="5" t="inlineStr">
        <is>
          <t>education-books</t>
        </is>
      </c>
      <c r="B70" s="5" t="inlineStr">
        <is>
          <t>Books &amp; Reading Materials</t>
        </is>
      </c>
      <c r="C70" s="5" t="inlineStr">
        <is>
          <t>Books (physical, e-books, audiobooks), magazines, newspapers, and digital reading subscriptions.</t>
        </is>
      </c>
      <c r="D70" s="6" t="n">
        <v>10</v>
      </c>
      <c r="E70" s="6" t="n">
        <v>60</v>
      </c>
      <c r="F70" s="6" t="n"/>
      <c r="G70" s="5" t="inlineStr">
        <is>
          <t>base</t>
        </is>
      </c>
      <c r="H70" s="5" t="inlineStr">
        <is>
          <t>No GST/HST on books in Canada.</t>
        </is>
      </c>
      <c r="I70" s="5" t="inlineStr">
        <is>
          <t>Library cards are free — most have e-books and audiobooks via Libby/OverDrive. Used bookstores: $3-10/book. Kindle Unlimited: $12/month. Audible: $16/month.</t>
        </is>
      </c>
      <c r="J70" s="5" t="n"/>
    </row>
    <row r="71">
      <c r="A71" s="5" t="inlineStr">
        <is>
          <t>taxes-vehicle-license</t>
        </is>
      </c>
      <c r="B71" s="5" t="inlineStr">
        <is>
          <t>Vehicle Registration &amp; License</t>
        </is>
      </c>
      <c r="C71" s="5" t="inlineStr">
        <is>
          <t>Annual vehicle registration/license plate renewal and driver's license renewal.</t>
        </is>
      </c>
      <c r="D71" s="6" t="n">
        <v>5</v>
      </c>
      <c r="E71" s="6" t="n">
        <v>30</v>
      </c>
      <c r="F71" s="6" t="n"/>
      <c r="G71" s="5" t="inlineStr">
        <is>
          <t>base</t>
        </is>
      </c>
      <c r="H71" s="5" t="inlineStr">
        <is>
          <t>GST/HST may be included. Varies by province.</t>
        </is>
      </c>
      <c r="I71" s="5" t="inlineStr">
        <is>
          <t>Budget $10-20/month. Senior driver's license may require medical/retest at 75-80.</t>
        </is>
      </c>
      <c r="J71" s="5" t="n"/>
    </row>
    <row r="72">
      <c r="A72" s="5" t="inlineStr">
        <is>
          <t>contingency-emergency</t>
        </is>
      </c>
      <c r="B72" s="5" t="inlineStr">
        <is>
          <t>Emergency Fund Contribution</t>
        </is>
      </c>
      <c r="C72" s="5" t="inlineStr">
        <is>
          <t>Monthly contribution to emergency savings for unexpected expenses: major home repair, vehicle breakdown, family emergency, or dental emergency. Aim for 3-6 months of expenses in an accessible account.</t>
        </is>
      </c>
      <c r="D72" s="6" t="n">
        <v>100</v>
      </c>
      <c r="E72" s="6" t="n">
        <v>500</v>
      </c>
      <c r="F72" s="6" t="n"/>
      <c r="G72" s="5" t="inlineStr">
        <is>
          <t>base</t>
        </is>
      </c>
      <c r="H72" s="5" t="inlineStr">
        <is>
          <t>No tax implications on savings.</t>
        </is>
      </c>
      <c r="I72" s="5" t="inlineStr">
        <is>
          <t>If total monthly expenses are $4,000, aim for $12,000-24,000 in emergency savings. Contribute $200-400/month until target is reached, then redirect to other budget items.</t>
        </is>
      </c>
      <c r="J72" s="5" t="n"/>
    </row>
    <row r="73">
      <c r="A73" s="5" t="inlineStr">
        <is>
          <t>contingency-buffer</t>
        </is>
      </c>
      <c r="B73" s="5" t="inlineStr">
        <is>
          <t>Budget Contingency Buffer</t>
        </is>
      </c>
      <c r="C73" s="5" t="inlineStr">
        <is>
          <t>A 5-10% buffer on top of all planned expenses to account for inflation surprises, price increases, and costs you didn't think of. This is separate from the emergency fund.</t>
        </is>
      </c>
      <c r="D73" s="6" t="n">
        <v>100</v>
      </c>
      <c r="E73" s="6" t="n">
        <v>400</v>
      </c>
      <c r="F73" s="6" t="n"/>
      <c r="G73" s="5" t="inlineStr">
        <is>
          <t>base</t>
        </is>
      </c>
      <c r="H73" s="5" t="inlineStr">
        <is>
          <t>Not a specific tax — just a buffer.</t>
        </is>
      </c>
      <c r="I73" s="5" t="inlineStr">
        <is>
          <t>Calculate 5-10% of your total monthly budget and add this as a line item. For a $4,000/month budget, that's $200-400/month buffer. This is how you avoid running out of money.</t>
        </is>
      </c>
      <c r="J73" s="5" t="n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tabColor rgb="00FF9800"/>
    <outlinePr summaryBelow="1" summaryRight="1"/>
    <pageSetUpPr/>
  </sheetPr>
  <dimension ref="A1:J76"/>
  <sheetViews>
    <sheetView workbookViewId="0">
      <selection activeCell="A1" sqref="A1"/>
    </sheetView>
  </sheetViews>
  <sheetFormatPr baseColWidth="8" defaultRowHeight="15"/>
  <cols>
    <col width="20" customWidth="1" min="1" max="1"/>
    <col width="28" customWidth="1" min="2" max="2"/>
    <col width="45" customWidth="1" min="3" max="3"/>
    <col width="14" customWidth="1" min="4" max="4"/>
    <col width="14" customWidth="1" min="5" max="5"/>
    <col width="18" customWidth="1" min="6" max="6"/>
    <col width="14" customWidth="1" min="7" max="7"/>
    <col width="28" customWidth="1" min="8" max="8"/>
    <col width="36" customWidth="1" min="9" max="9"/>
    <col width="36" customWidth="1" min="10" max="10"/>
  </cols>
  <sheetData>
    <row r="1" ht="30" customHeight="1">
      <c r="A1" s="4" t="inlineStr">
        <is>
          <t>Item ID</t>
        </is>
      </c>
      <c r="B1" s="4" t="inlineStr">
        <is>
          <t>Item Name</t>
        </is>
      </c>
      <c r="C1" s="4" t="inlineStr">
        <is>
          <t>Description</t>
        </is>
      </c>
      <c r="D1" s="4" t="inlineStr">
        <is>
          <t>Typical Low ($/mo)</t>
        </is>
      </c>
      <c r="E1" s="4" t="inlineStr">
        <is>
          <t>Typical High ($/mo)</t>
        </is>
      </c>
      <c r="F1" s="4" t="inlineStr">
        <is>
          <t>Your Amount ($/mo)</t>
        </is>
      </c>
      <c r="G1" s="4" t="inlineStr">
        <is>
          <t>Budget Group</t>
        </is>
      </c>
      <c r="H1" s="4" t="inlineStr">
        <is>
          <t>Tax Note</t>
        </is>
      </c>
      <c r="I1" s="4" t="inlineStr">
        <is>
          <t>Tips</t>
        </is>
      </c>
      <c r="J1" s="4" t="inlineStr">
        <is>
          <t>Notes</t>
        </is>
      </c>
    </row>
    <row r="2">
      <c r="A2" s="5" t="inlineStr">
        <is>
          <t>housing-mortgage</t>
        </is>
      </c>
      <c r="B2" s="5" t="inlineStr">
        <is>
          <t>Mortgage Payment</t>
        </is>
      </c>
      <c r="C2" s="5" t="inlineStr">
        <is>
          <t>Monthly mortgage principal and interest payment on your primary residence. If your mortgage will be paid off before or early in retirement, this expense disappears — often the single biggest budget reduction a retiree gets.</t>
        </is>
      </c>
      <c r="D2" s="6" t="n">
        <v>0</v>
      </c>
      <c r="E2" s="6" t="n">
        <v>2200</v>
      </c>
      <c r="F2" s="6" t="n"/>
      <c r="G2" s="5" t="inlineStr">
        <is>
          <t>housing</t>
        </is>
      </c>
      <c r="H2" s="5" t="inlineStr">
        <is>
          <t>No GST/HST on mortgage interest.</t>
        </is>
      </c>
      <c r="I2" s="5" t="inlineStr">
        <is>
          <t>If payoff is within 5 years of retirement, plan a separate phase without this cost. The average Canadian mortgage at retirement is $800-1,500/month.</t>
        </is>
      </c>
      <c r="J2" s="5" t="n"/>
    </row>
    <row r="3">
      <c r="A3" s="5" t="inlineStr">
        <is>
          <t>housing-rent</t>
        </is>
      </c>
      <c r="B3" s="5" t="inlineStr">
        <is>
          <t>Rent</t>
        </is>
      </c>
      <c r="C3" s="5" t="inlineStr">
        <is>
          <t>Monthly rent for your primary residence. Includes apartment, condo, or house rental. Rent increases are controlled in most Canadian provinces.</t>
        </is>
      </c>
      <c r="D3" s="6" t="n">
        <v>900</v>
      </c>
      <c r="E3" s="6" t="n">
        <v>2200</v>
      </c>
      <c r="F3" s="6" t="n"/>
      <c r="G3" s="5" t="inlineStr">
        <is>
          <t>housing</t>
        </is>
      </c>
      <c r="H3" s="5" t="inlineStr">
        <is>
          <t>No GST/HST on residential rent.</t>
        </is>
      </c>
      <c r="I3" s="5" t="inlineStr">
        <is>
          <t>Average 1BR rent (2026): $1,000-1,400 in most cities, $1,600-2,200 in Toronto/Vancouver. Seniors' subsidized housing wait lists can be 2-5 years — apply early.</t>
        </is>
      </c>
      <c r="J3" s="5" t="n"/>
    </row>
    <row r="4">
      <c r="A4" s="5" t="inlineStr">
        <is>
          <t>housing-property-tax</t>
        </is>
      </c>
      <c r="B4" s="5" t="inlineStr">
        <is>
          <t>Property Tax</t>
        </is>
      </c>
      <c r="C4" s="5" t="inlineStr">
        <is>
          <t>Annual municipal property taxes, divided into monthly equivalent. Property taxes never disappear — they continue even after the mortgage is fully paid off and increase with inflation.</t>
        </is>
      </c>
      <c r="D4" s="6" t="n">
        <v>150</v>
      </c>
      <c r="E4" s="6" t="n">
        <v>500</v>
      </c>
      <c r="F4" s="6" t="n"/>
      <c r="G4" s="5" t="inlineStr">
        <is>
          <t>housing</t>
        </is>
      </c>
      <c r="H4" s="5" t="inlineStr">
        <is>
          <t>No GST/HST on property taxes. Income tax deductible for rental income.</t>
        </is>
      </c>
      <c r="I4" s="5" t="inlineStr">
        <is>
          <t>On a $500K home, budget $200-450/month. Many provinces offer property tax deferral programs for seniors. Check your municipality for senior discounts (some offer 20-40% reduction).</t>
        </is>
      </c>
      <c r="J4" s="5" t="n"/>
    </row>
    <row r="5">
      <c r="A5" s="5" t="inlineStr">
        <is>
          <t>housing-condo-fees</t>
        </is>
      </c>
      <c r="B5" s="5" t="inlineStr">
        <is>
          <t>Condo / HOA Fees</t>
        </is>
      </c>
      <c r="C5" s="5" t="inlineStr">
        <is>
          <t>Monthly condo corporation or homeowners association fees. Covers building maintenance, common areas, amenities, and reserve fund contributions. Special assessments can add thousands unexpectedly.</t>
        </is>
      </c>
      <c r="D5" s="6" t="n">
        <v>300</v>
      </c>
      <c r="E5" s="6" t="n">
        <v>800</v>
      </c>
      <c r="F5" s="6" t="n"/>
      <c r="G5" s="5" t="inlineStr">
        <is>
          <t>housing</t>
        </is>
      </c>
      <c r="H5" s="5" t="inlineStr">
        <is>
          <t>No GST/HST on condo fees. Subject to provincial condo legislation.</t>
        </is>
      </c>
      <c r="I5" s="5" t="inlineStr">
        <is>
          <t>Condo fees typically rise 2-5%/year. Budget for special assessments — they can be $5,000-50,000 per unit. Review the status certificate before buying. Amenities like pools and gyms can reduce other expenses.</t>
        </is>
      </c>
      <c r="J5" s="5" t="n"/>
    </row>
    <row r="6">
      <c r="A6" s="5" t="inlineStr">
        <is>
          <t>housing-insurance</t>
        </is>
      </c>
      <c r="B6" s="5" t="inlineStr">
        <is>
          <t>Home Insurance</t>
        </is>
      </c>
      <c r="C6" s="5" t="inlineStr">
        <is>
          <t>Property insurance covering fire, theft, liability, and contents. Required if you have a mortgage. Condo owners need unit-specific insurance (building is covered by corporation). Tenant insurance covers contents and liability.</t>
        </is>
      </c>
      <c r="D6" s="6" t="n">
        <v>60</v>
      </c>
      <c r="E6" s="6" t="n">
        <v>200</v>
      </c>
      <c r="F6" s="6" t="n"/>
      <c r="G6" s="5" t="inlineStr">
        <is>
          <t>housing</t>
        </is>
      </c>
      <c r="H6" s="5" t="inlineStr">
        <is>
          <t>No GST/HST on home insurance premiums in most provinces. PST applies in SK.</t>
        </is>
      </c>
      <c r="I6" s="5" t="inlineStr">
        <is>
          <t>Bundle home + auto for 10-20% discount. Review coverage annually. A $500K home typically costs $80-150/month to insure. Increase deductible to lower premiums.</t>
        </is>
      </c>
      <c r="J6" s="5" t="n"/>
    </row>
    <row r="7">
      <c r="A7" s="5" t="inlineStr">
        <is>
          <t>housing-maintenance</t>
        </is>
      </c>
      <c r="B7" s="5" t="inlineStr">
        <is>
          <t>Home Maintenance &amp; Repairs</t>
        </is>
      </c>
      <c r="C7" s="5" t="inlineStr">
        <is>
          <t>Ongoing maintenance and repair costs for your home. Rule of thumb: budget 1-2% of home value per year. Includes plumbing, electrical, roofing, painting, appliance replacement, landscaping, snow removal.</t>
        </is>
      </c>
      <c r="D7" s="6" t="n">
        <v>200</v>
      </c>
      <c r="E7" s="6" t="n">
        <v>700</v>
      </c>
      <c r="F7" s="6" t="n"/>
      <c r="G7" s="5" t="inlineStr">
        <is>
          <t>housing</t>
        </is>
      </c>
      <c r="H7" s="5" t="inlineStr">
        <is>
          <t>GST/HST applies to most contractor services and materials.</t>
        </is>
      </c>
      <c r="I7" s="5" t="inlineStr">
        <is>
          <t>On a $500K home, budget $400-800/month. Most retirees under-budget this. As you age, you'll hire out more tasks (snow removal $40-80/month, lawn care $30-60/month). Consider a home warranty plan ($40-60/month).</t>
        </is>
      </c>
      <c r="J7" s="5" t="n"/>
    </row>
    <row r="8">
      <c r="A8" s="5" t="inlineStr">
        <is>
          <t xml:space="preserve">  housing-maintenance-snow</t>
        </is>
      </c>
      <c r="B8" s="7" t="inlineStr">
        <is>
          <t xml:space="preserve">  Snow Removal</t>
        </is>
      </c>
      <c r="C8" s="7" t="inlineStr">
        <is>
          <t>Professional snow clearing for driveway and walkways.</t>
        </is>
      </c>
      <c r="D8" s="8" t="n">
        <v>40</v>
      </c>
      <c r="E8" s="8" t="n">
        <v>100</v>
      </c>
      <c r="F8" s="8" t="n"/>
      <c r="G8" s="5" t="inlineStr">
        <is>
          <t>housing</t>
        </is>
      </c>
      <c r="H8" s="5" t="inlineStr">
        <is>
          <t>GST/HST applies.</t>
        </is>
      </c>
      <c r="I8" s="5" t="inlineStr">
        <is>
          <t>Many municipalities require clearing within 24 hours. Budget $300-600/season.</t>
        </is>
      </c>
      <c r="J8" s="7" t="n"/>
    </row>
    <row r="9">
      <c r="A9" s="5" t="inlineStr">
        <is>
          <t xml:space="preserve">  housing-maintenance-lawn</t>
        </is>
      </c>
      <c r="B9" s="7" t="inlineStr">
        <is>
          <t xml:space="preserve">  Lawn &amp; Garden Care</t>
        </is>
      </c>
      <c r="C9" s="7" t="inlineStr">
        <is>
          <t>Lawn mowing, gardening, landscaping maintenance.</t>
        </is>
      </c>
      <c r="D9" s="8" t="n">
        <v>30</v>
      </c>
      <c r="E9" s="8" t="n">
        <v>100</v>
      </c>
      <c r="F9" s="8" t="n"/>
      <c r="G9" s="5" t="inlineStr">
        <is>
          <t>housing</t>
        </is>
      </c>
      <c r="H9" s="5" t="inlineStr">
        <is>
          <t>GST/HST applies to landscaping services.</t>
        </is>
      </c>
      <c r="I9" s="5" t="inlineStr">
        <is>
          <t>Budget $200-600/season if hiring out. Many retirees enjoy gardening — equipment costs $100-300/year.</t>
        </is>
      </c>
      <c r="J9" s="7" t="n"/>
    </row>
    <row r="10">
      <c r="A10" s="5" t="inlineStr">
        <is>
          <t xml:space="preserve">  housing-maintenance-appliances</t>
        </is>
      </c>
      <c r="B10" s="7" t="inlineStr">
        <is>
          <t xml:space="preserve">  Appliance Repair / Replacement</t>
        </is>
      </c>
      <c r="C10" s="7" t="inlineStr">
        <is>
          <t>Repair and eventual replacement of major appliances (fridge, stove, washer, dryer, dishwasher, furnace, AC, water heater).</t>
        </is>
      </c>
      <c r="D10" s="8" t="n">
        <v>50</v>
      </c>
      <c r="E10" s="8" t="n">
        <v>150</v>
      </c>
      <c r="F10" s="8" t="n"/>
      <c r="G10" s="5" t="inlineStr">
        <is>
          <t>housing</t>
        </is>
      </c>
      <c r="H10" s="5" t="inlineStr">
        <is>
          <t>GST/HST applies to appliance purchases and repairs.</t>
        </is>
      </c>
      <c r="I10" s="5" t="inlineStr">
        <is>
          <t>Appliances last 10-15 years. A furnace replacement is $3,000-7,000. Budget as a sinking fund.</t>
        </is>
      </c>
      <c r="J10" s="7" t="n"/>
    </row>
    <row r="11">
      <c r="A11" s="5" t="inlineStr">
        <is>
          <t>housing-utilities-hydro</t>
        </is>
      </c>
      <c r="B11" s="5" t="inlineStr">
        <is>
          <t>Electricity (Hydro)</t>
        </is>
      </c>
      <c r="C11" s="5" t="inlineStr">
        <is>
          <t>Monthly electricity bill. Varies with home size, heating type, and season. Electric heating (common in QC, parts of ON) makes this a major winter expense.</t>
        </is>
      </c>
      <c r="D11" s="6" t="n">
        <v>60</v>
      </c>
      <c r="E11" s="6" t="n">
        <v>200</v>
      </c>
      <c r="F11" s="6" t="n"/>
      <c r="G11" s="5" t="inlineStr">
        <is>
          <t>housing</t>
        </is>
      </c>
      <c r="H11" s="5" t="inlineStr">
        <is>
          <t>GST/HST generally included in utility bills.</t>
        </is>
      </c>
      <c r="I11" s="5" t="inlineStr">
        <is>
          <t>Average Canadian household: $100-180/month. Time-of-use rates can save 10-15%. Seniors may qualify for low-income energy assistance programs.</t>
        </is>
      </c>
      <c r="J11" s="5" t="n"/>
    </row>
    <row r="12">
      <c r="A12" s="5" t="inlineStr">
        <is>
          <t>housing-utilities-gas</t>
        </is>
      </c>
      <c r="B12" s="5" t="inlineStr">
        <is>
          <t>Natural Gas / Heating Fuel</t>
        </is>
      </c>
      <c r="C12" s="5" t="inlineStr">
        <is>
          <t>Monthly natural gas bill for space heating, water heating, and cooking. Primary heating source in most of ON, AB, SK, MB. Propane or oil in rural/Atlantic areas.</t>
        </is>
      </c>
      <c r="D12" s="6" t="n">
        <v>40</v>
      </c>
      <c r="E12" s="6" t="n">
        <v>180</v>
      </c>
      <c r="F12" s="6" t="n"/>
      <c r="G12" s="5" t="inlineStr">
        <is>
          <t>housing</t>
        </is>
      </c>
      <c r="H12" s="5" t="inlineStr">
        <is>
          <t>GST/HST generally included. Carbon tax adds ~$15-30/month.</t>
        </is>
      </c>
      <c r="I12" s="5" t="inlineStr">
        <is>
          <t>Budget higher in winter ($150-250) and lower in summer ($20-40). Equalized billing plans spread costs evenly. A high-efficiency furnace can save 20-30%.</t>
        </is>
      </c>
      <c r="J12" s="5" t="n"/>
    </row>
    <row r="13">
      <c r="A13" s="5" t="inlineStr">
        <is>
          <t>housing-utilities-water</t>
        </is>
      </c>
      <c r="B13" s="5" t="inlineStr">
        <is>
          <t>Water &amp; Sewer</t>
        </is>
      </c>
      <c r="C13" s="5" t="inlineStr">
        <is>
          <t>Monthly water and sewer charges from municipality. Includes water supply, wastewater treatment, and storm drainage.</t>
        </is>
      </c>
      <c r="D13" s="6" t="n">
        <v>30</v>
      </c>
      <c r="E13" s="6" t="n">
        <v>90</v>
      </c>
      <c r="F13" s="6" t="n"/>
      <c r="G13" s="5" t="inlineStr">
        <is>
          <t>housing</t>
        </is>
      </c>
      <c r="H13" s="5" t="inlineStr">
        <is>
          <t>No additional tax on municipal water bills.</t>
        </is>
      </c>
      <c r="I13" s="5" t="inlineStr">
        <is>
          <t>Average $40-80/month. Low-flow fixtures can reduce by 15-20%.</t>
        </is>
      </c>
      <c r="J13" s="5" t="n"/>
    </row>
    <row r="14">
      <c r="A14" s="5" t="inlineStr">
        <is>
          <t>housing-furnishings</t>
        </is>
      </c>
      <c r="B14" s="5" t="inlineStr">
        <is>
          <t>Household Furnishings &amp; Equipment</t>
        </is>
      </c>
      <c r="C14" s="5" t="inlineStr">
        <is>
          <t>Furniture, window coverings, rugs, decor, kitchenware, small appliances, and large household equipment purchases. Statistics Canada tracks this as a separate spending category from maintenance. Different from appliance repair — this covers replacement and new purchases.</t>
        </is>
      </c>
      <c r="D14" s="6" t="n">
        <v>30</v>
      </c>
      <c r="E14" s="6" t="n">
        <v>200</v>
      </c>
      <c r="F14" s="6" t="n"/>
      <c r="G14" s="5" t="inlineStr">
        <is>
          <t>housing</t>
        </is>
      </c>
      <c r="H14" s="5" t="inlineStr">
        <is>
          <t>GST/HST applies to furniture, furnishings, and household equipment.</t>
        </is>
      </c>
      <c r="I14" s="5" t="inlineStr">
        <is>
          <t>Statistics Canada SHS 2023: average household spends $2,000-3,500/year on furnishings. Budget $50-150/month as a sinking fund. Retirees often downsize furniture early in retirement. Seniors discounts at many furniture stores (Leon's, The Brick).</t>
        </is>
      </c>
      <c r="J14" s="5" t="n"/>
    </row>
    <row r="15">
      <c r="A15" s="5" t="inlineStr">
        <is>
          <t>housing-home-modifications</t>
        </is>
      </c>
      <c r="B15" s="5" t="inlineStr">
        <is>
          <t>Home Accessibility Modifications</t>
        </is>
      </c>
      <c r="C15" s="5" t="inlineStr">
        <is>
          <t>Modifications to make your home suitable for aging in place: walk-in tubs, grab bars, ramps, stair lifts, widened doorways, chair lifts, non-slip flooring, and bathroom modifications. These are different from mobility aids (which are equipment) — these are permanent home changes. Recommended for Slow-go and No-go phases.</t>
        </is>
      </c>
      <c r="D15" s="6" t="n">
        <v>10</v>
      </c>
      <c r="E15" s="6" t="n">
        <v>150</v>
      </c>
      <c r="F15" s="6" t="n"/>
      <c r="G15" s="5" t="inlineStr">
        <is>
          <t>housing</t>
        </is>
      </c>
      <c r="H15" s="5" t="inlineStr">
        <is>
          <t>GST/HST exempt for prescribed accessibility modifications. Some provinces offer renovation tax credits for seniors.</t>
        </is>
      </c>
      <c r="I15" s="5" t="inlineStr">
        <is>
          <t>Walk-in tub: $3,000-8,000. Stair lift: $3,000-5,000. Bathroom modification: $5,000-15,000. Budget $25-100/month as sinking fund. Plan modifications BEFORE you need them. CMHC offers the Residential Rehabilitation Assistance Program for qualifying homeowners.</t>
        </is>
      </c>
      <c r="J15" s="5" t="n"/>
    </row>
    <row r="16">
      <c r="A16" s="5" t="inlineStr">
        <is>
          <t>housing-phone</t>
        </is>
      </c>
      <c r="B16" s="5" t="inlineStr">
        <is>
          <t>Home Phone (Landline/VOIP)</t>
        </is>
      </c>
      <c r="C16" s="5" t="inlineStr">
        <is>
          <t>Monthly home telephone service via traditional landline or VOIP. Many retirees keep a landline for reliability and emergency use, especially in areas with poor cell coverage.</t>
        </is>
      </c>
      <c r="D16" s="6" t="n">
        <v>20</v>
      </c>
      <c r="E16" s="6" t="n">
        <v>60</v>
      </c>
      <c r="F16" s="6" t="n"/>
      <c r="G16" s="5" t="inlineStr">
        <is>
          <t>housing</t>
        </is>
      </c>
      <c r="H16" s="5" t="inlineStr">
        <is>
          <t>No GST/HST on basic residential telephone service.</t>
        </is>
      </c>
      <c r="I16" s="5" t="inlineStr">
        <is>
          <t>Basic landline: $25-45/month. VOIP (Ooma, Vonage): $5-20/month plus one-time hardware cost. Consider whether a landline is needed if you have reliable cell service. Bundling with internet can save $10-20/month.</t>
        </is>
      </c>
      <c r="J16" s="5" t="n"/>
    </row>
    <row r="17">
      <c r="A17" s="5" t="inlineStr">
        <is>
          <t>housing-tv</t>
        </is>
      </c>
      <c r="B17" s="5" t="inlineStr">
        <is>
          <t>Home TV / Streaming Bundle</t>
        </is>
      </c>
      <c r="C17" s="5" t="inlineStr">
        <is>
          <t>Cable or satellite television service, or bundled streaming services replacing traditional cable. Many retirees maintain a TV package for news, sports, and entertainment.</t>
        </is>
      </c>
      <c r="D17" s="6" t="n">
        <v>50</v>
      </c>
      <c r="E17" s="6" t="n">
        <v>150</v>
      </c>
      <c r="F17" s="6" t="n"/>
      <c r="G17" s="5" t="inlineStr">
        <is>
          <t>housing</t>
        </is>
      </c>
      <c r="H17" s="5" t="inlineStr">
        <is>
          <t>No GST/HST on basic cable. GST/HST applies to premium channels and streaming services.</t>
        </is>
      </c>
      <c r="I17" s="5" t="inlineStr">
        <is>
          <t>Basic cable: $30-60/month. Premium package: $80-150/month. Cord-cutting with 3-4 streaming services: $40-80/month. Many retirees find streaming cheaper and more flexible. Check for senior or low-income internet/TV bundles.</t>
        </is>
      </c>
      <c r="J17" s="5" t="n"/>
    </row>
    <row r="18">
      <c r="A18" s="5" t="inlineStr">
        <is>
          <t>housing-alarm</t>
        </is>
      </c>
      <c r="B18" s="5" t="inlineStr">
        <is>
          <t>Home Alarm / Security System</t>
        </is>
      </c>
      <c r="C18" s="5" t="inlineStr">
        <is>
          <t>Monthly monitoring fee for home security system. Includes burglar alarm, fire monitoring, and medical alert integration. Some retirees add medical alert pendants for peace of mind.</t>
        </is>
      </c>
      <c r="D18" s="6" t="n">
        <v>15</v>
      </c>
      <c r="E18" s="6" t="n">
        <v>50</v>
      </c>
      <c r="F18" s="6" t="n"/>
      <c r="G18" s="5" t="inlineStr">
        <is>
          <t>housing</t>
        </is>
      </c>
      <c r="H18" s="5" t="inlineStr">
        <is>
          <t>No GST/HST on residential alarm monitoring services.</t>
        </is>
      </c>
      <c r="I18" s="5" t="inlineStr">
        <is>
          <t>Basic monitoring: $15-30/month. Full service with cameras: $30-50/month. Medical alert pendant: $20-40/month. Some home insurance policies offer 5-15% discount with a monitored alarm system. DIY systems (Ring, Nest) can be cheaper than traditional monitoring.</t>
        </is>
      </c>
      <c r="J18" s="5" t="n"/>
    </row>
    <row r="19">
      <c r="A19" s="5" t="inlineStr">
        <is>
          <t>housing-improvements</t>
        </is>
      </c>
      <c r="B19" s="5" t="inlineStr">
        <is>
          <t>Home Improvements &amp; Renovations</t>
        </is>
      </c>
      <c r="C19" s="5" t="inlineStr">
        <is>
          <t>Major home improvement projects: kitchen renovation, bathroom remodel, flooring replacement, window/door replacement, roofing, and energy efficiency upgrades. Budgeted as a monthly sinking fund for planned and unexpected projects.</t>
        </is>
      </c>
      <c r="D19" s="6" t="n">
        <v>100</v>
      </c>
      <c r="E19" s="6" t="n">
        <v>500</v>
      </c>
      <c r="F19" s="6" t="n"/>
      <c r="G19" s="5" t="inlineStr">
        <is>
          <t>housing</t>
        </is>
      </c>
      <c r="H19" s="5" t="inlineStr">
        <is>
          <t>No GST/HST on residential renovation labour in some provinces. Materials are taxable. GREHST may apply to new homes/ substantial renos.</t>
        </is>
      </c>
      <c r="I19" s="5" t="inlineStr">
        <is>
          <t>Kitchen reno: $15,000-40,000. Bathroom: $8,000-20,000. Windows: $500-1,000 each. Roof: $5,000-15,000. Budget $100-300/month as sinking fund. Get 3 quotes for any project over $5,000. Some provinces offer energy efficiency rebates (Canada Greener Homes Grant).</t>
        </is>
      </c>
      <c r="J19" s="5" t="n"/>
    </row>
    <row r="20">
      <c r="A20" s="5" t="inlineStr">
        <is>
          <t>housing-other</t>
        </is>
      </c>
      <c r="B20" s="5" t="inlineStr">
        <is>
          <t>Other Housing</t>
        </is>
      </c>
      <c r="C20" s="5" t="inlineStr">
        <is>
          <t>Any housing expense not listed above. Enter the amount and describe in the description field.</t>
        </is>
      </c>
      <c r="D20" s="6" t="n">
        <v>0</v>
      </c>
      <c r="E20" s="6" t="n">
        <v>200</v>
      </c>
      <c r="F20" s="6" t="n"/>
      <c r="G20" s="5" t="inlineStr">
        <is>
          <t>housing</t>
        </is>
      </c>
      <c r="H20" s="5" t="inlineStr"/>
      <c r="I20" s="5" t="inlineStr">
        <is>
          <t>Use this for expenses that don't fit any specific line item above.</t>
        </is>
      </c>
      <c r="J20" s="5" t="n"/>
    </row>
    <row r="21">
      <c r="A21" s="5" t="inlineStr">
        <is>
          <t>transport-car-payment</t>
        </is>
      </c>
      <c r="B21" s="5" t="inlineStr">
        <is>
          <t>Car Loan / Lease Payment</t>
        </is>
      </c>
      <c r="C21" s="5" t="inlineStr">
        <is>
          <t>Monthly payment for vehicle financing or lease. Most retirees aim to be car-loan-free by retirement, but some carry a payment for a newer reliable vehicle.</t>
        </is>
      </c>
      <c r="D21" s="6" t="n">
        <v>0</v>
      </c>
      <c r="E21" s="6" t="n">
        <v>600</v>
      </c>
      <c r="F21" s="6" t="n"/>
      <c r="G21" s="5" t="inlineStr">
        <is>
          <t>transport</t>
        </is>
      </c>
      <c r="H21" s="5" t="inlineStr">
        <is>
          <t>GST/HST/PST applies to vehicle purchase. Lease payments include tax.</t>
        </is>
      </c>
      <c r="I21" s="5" t="inlineStr">
        <is>
          <t>Target being car-loan-free before retirement. A reliable used car (5-7 years old) costs $15,000-25,000 and lasts another 8-10 years.</t>
        </is>
      </c>
      <c r="J21" s="5" t="n"/>
    </row>
    <row r="22">
      <c r="A22" s="5" t="inlineStr">
        <is>
          <t>transport-car-insurance</t>
        </is>
      </c>
      <c r="B22" s="5" t="inlineStr">
        <is>
          <t>Auto Insurance</t>
        </is>
      </c>
      <c r="C22" s="5" t="inlineStr">
        <is>
          <t>Monthly auto insurance premiums. Rates vary significantly by province, driving record, and vehicle type.</t>
        </is>
      </c>
      <c r="D22" s="6" t="n">
        <v>80</v>
      </c>
      <c r="E22" s="6" t="n">
        <v>250</v>
      </c>
      <c r="F22" s="6" t="n"/>
      <c r="G22" s="5" t="inlineStr">
        <is>
          <t>transport</t>
        </is>
      </c>
      <c r="H22" s="5" t="inlineStr">
        <is>
          <t>PST applies in some provinces (ON 8%, SK 6%). Not subject to GST.</t>
        </is>
      </c>
      <c r="I22" s="5" t="inlineStr">
        <is>
          <t>Average Canadian: $100-200/month per vehicle. Ask about retiree/low-mileage discounts (10-20% off). Increase deductible to save. Many retirees drop collision on older cars.</t>
        </is>
      </c>
      <c r="J22" s="5" t="n"/>
    </row>
    <row r="23">
      <c r="A23" s="5" t="inlineStr">
        <is>
          <t>transport-fuel</t>
        </is>
      </c>
      <c r="B23" s="5" t="inlineStr">
        <is>
          <t>Fuel (Gasoline / Diesel)</t>
        </is>
      </c>
      <c r="C23" s="5" t="inlineStr">
        <is>
          <t>Monthly fuel costs for personal vehicle. Varies with driving distance, vehicle efficiency, and gas prices.</t>
        </is>
      </c>
      <c r="D23" s="6" t="n">
        <v>60</v>
      </c>
      <c r="E23" s="6" t="n">
        <v>250</v>
      </c>
      <c r="F23" s="6" t="n"/>
      <c r="G23" s="5" t="inlineStr">
        <is>
          <t>transport</t>
        </is>
      </c>
      <c r="H23" s="5" t="inlineStr">
        <is>
          <t>Includes federal carbon tax and provincial fuel taxes. GST/HST applies on top.</t>
        </is>
      </c>
      <c r="I23" s="5" t="inlineStr">
        <is>
          <t>Retirees drive ~40% less than working adults. Budget $80-150/month for local driving, $200+ for frequent longer trips. Hybrid vehicles can cut fuel costs 30-40%.</t>
        </is>
      </c>
      <c r="J23" s="5" t="n"/>
    </row>
    <row r="24">
      <c r="A24" s="5" t="inlineStr">
        <is>
          <t>transport-maintenance</t>
        </is>
      </c>
      <c r="B24" s="5" t="inlineStr">
        <is>
          <t>Vehicle Maintenance &amp; Repairs</t>
        </is>
      </c>
      <c r="C24" s="5" t="inlineStr">
        <is>
          <t>Regular maintenance (oil changes, tire rotation, brakes) and unexpected repairs. Older vehicles cost more to maintain.</t>
        </is>
      </c>
      <c r="D24" s="6" t="n">
        <v>50</v>
      </c>
      <c r="E24" s="6" t="n">
        <v>200</v>
      </c>
      <c r="F24" s="6" t="n"/>
      <c r="G24" s="5" t="inlineStr">
        <is>
          <t>transport</t>
        </is>
      </c>
      <c r="H24" s="5" t="inlineStr">
        <is>
          <t>GST/HST applies to parts and labour.</t>
        </is>
      </c>
      <c r="I24" s="5" t="inlineStr">
        <is>
          <t>Budget $80-150/month as a sinking fund. Major repairs (transmission, engine) on older cars can be $2,000-5,000. Winter tire changeover: $50-100 twice/year.</t>
        </is>
      </c>
      <c r="J24" s="5" t="n"/>
    </row>
    <row r="25">
      <c r="A25" s="5" t="inlineStr">
        <is>
          <t>transport-parking</t>
        </is>
      </c>
      <c r="B25" s="5" t="inlineStr">
        <is>
          <t>Parking</t>
        </is>
      </c>
      <c r="C25" s="5" t="inlineStr">
        <is>
          <t>Monthly parking costs at home (condo parking spot), work, or frequent destinations.</t>
        </is>
      </c>
      <c r="D25" s="6" t="n">
        <v>0</v>
      </c>
      <c r="E25" s="6" t="n">
        <v>200</v>
      </c>
      <c r="F25" s="6" t="n"/>
      <c r="G25" s="5" t="inlineStr">
        <is>
          <t>transport</t>
        </is>
      </c>
      <c r="H25" s="5" t="inlineStr">
        <is>
          <t>GST/HST applies to commercial parking.</t>
        </is>
      </c>
      <c r="I25" s="5" t="inlineStr">
        <is>
          <t>Condo parking: $50-200/month. Downtown monthly parking: $150-350. Many retirees don't need daily parking.</t>
        </is>
      </c>
      <c r="J25" s="5" t="n"/>
    </row>
    <row r="26">
      <c r="A26" s="5" t="inlineStr">
        <is>
          <t>transport-public-transit</t>
        </is>
      </c>
      <c r="B26" s="5" t="inlineStr">
        <is>
          <t>Public Transit</t>
        </is>
      </c>
      <c r="C26" s="5" t="inlineStr">
        <is>
          <t>Monthly transit pass for bus, subway, streetcar, or commuter train. Many transit agencies offer senior discounts.</t>
        </is>
      </c>
      <c r="D26" s="6" t="n">
        <v>0</v>
      </c>
      <c r="E26" s="6" t="n">
        <v>120</v>
      </c>
      <c r="F26" s="6" t="n"/>
      <c r="G26" s="5" t="inlineStr">
        <is>
          <t>transport</t>
        </is>
      </c>
      <c r="H26" s="5" t="inlineStr">
        <is>
          <t>No GST/HST on public transit fares.</t>
        </is>
      </c>
      <c r="I26" s="5" t="inlineStr">
        <is>
          <t>Many cities offer 40-60% senior discounts starting at age 65. Some provinces (ON, QC) have free or discounted transit for low-income seniors.</t>
        </is>
      </c>
      <c r="J26" s="5" t="n"/>
    </row>
    <row r="27">
      <c r="A27" s="5" t="inlineStr">
        <is>
          <t>transport-taxi-rideshare</t>
        </is>
      </c>
      <c r="B27" s="5" t="inlineStr">
        <is>
          <t>Taxi &amp; Rideshare</t>
        </is>
      </c>
      <c r="C27" s="5" t="inlineStr">
        <is>
          <t>Taxi, Uber, or Lyft rides for appointments, shopping, and social outings. Becomes more important if you stop driving.</t>
        </is>
      </c>
      <c r="D27" s="6" t="n">
        <v>20</v>
      </c>
      <c r="E27" s="6" t="n">
        <v>200</v>
      </c>
      <c r="F27" s="6" t="n"/>
      <c r="G27" s="5" t="inlineStr">
        <is>
          <t>transport</t>
        </is>
      </c>
      <c r="H27" s="5" t="inlineStr">
        <is>
          <t>GST/HST included in ride fares.</t>
        </is>
      </c>
      <c r="I27" s="5" t="inlineStr">
        <is>
          <t>Budget higher if no car ($100-200/month). Some communities have volunteer driver programs for medical appointments. Provincial handi-transit programs offer subsidized rides.</t>
        </is>
      </c>
      <c r="J27" s="5" t="n"/>
    </row>
    <row r="28">
      <c r="A28" s="5" t="inlineStr">
        <is>
          <t>transport-car-replacement</t>
        </is>
      </c>
      <c r="B28" s="5" t="inlineStr">
        <is>
          <t>Car Replacement Fund</t>
        </is>
      </c>
      <c r="C28" s="5" t="inlineStr">
        <is>
          <t>Monthly sinking fund for eventual vehicle replacement. Even if your car is paid off, budgeting for the next one avoids financing costs. A reliable vehicle is critical for most Canadian retirees outside major urban centres.</t>
        </is>
      </c>
      <c r="D28" s="6" t="n">
        <v>100</v>
      </c>
      <c r="E28" s="6" t="n">
        <v>400</v>
      </c>
      <c r="F28" s="6" t="n"/>
      <c r="G28" s="5" t="inlineStr">
        <is>
          <t>transport</t>
        </is>
      </c>
      <c r="H28" s="5" t="inlineStr">
        <is>
          <t>GST/HST/PST applies when purchasing a vehicle. Sinking fund contributions are not taxable.</t>
        </is>
      </c>
      <c r="I28" s="5" t="inlineStr">
        <is>
          <t>A reliable used car (5-7 years old): $15,000-25,000. New compact car: $25,000-35,000. If you replace every 10 years, save $125-250/month. Consider whether you'll still need a car in your 80s. Factor in trade-in value.</t>
        </is>
      </c>
      <c r="J28" s="5" t="n"/>
    </row>
    <row r="29">
      <c r="A29" s="5" t="inlineStr">
        <is>
          <t>transport-other</t>
        </is>
      </c>
      <c r="B29" s="5" t="inlineStr">
        <is>
          <t>Other Transportation</t>
        </is>
      </c>
      <c r="C29" s="5" t="inlineStr">
        <is>
          <t>Any transportation expense not listed above. Describe the expense.</t>
        </is>
      </c>
      <c r="D29" s="6" t="n">
        <v>0</v>
      </c>
      <c r="E29" s="6" t="n">
        <v>200</v>
      </c>
      <c r="F29" s="6" t="n"/>
      <c r="G29" s="5" t="inlineStr">
        <is>
          <t>transport</t>
        </is>
      </c>
      <c r="H29" s="5" t="inlineStr"/>
      <c r="I29" s="5" t="inlineStr">
        <is>
          <t>Use this for expenses that don't fit any specific line item above.</t>
        </is>
      </c>
      <c r="J29" s="5" t="n"/>
    </row>
    <row r="30">
      <c r="A30" s="5" t="inlineStr">
        <is>
          <t>health-private-insurance</t>
        </is>
      </c>
      <c r="B30" s="5" t="inlineStr">
        <is>
          <t>Private Health Insurance Premium</t>
        </is>
      </c>
      <c r="C30" s="5" t="inlineStr">
        <is>
          <t>Monthly premiums for extended health coverage through a retiree benefit plan, professional association, or individually purchased plan. Covers drugs, dental, vision, paramedical services not covered by provincial Medicare.</t>
        </is>
      </c>
      <c r="D30" s="6" t="n">
        <v>150</v>
      </c>
      <c r="E30" s="6" t="n">
        <v>600</v>
      </c>
      <c r="F30" s="6" t="n"/>
      <c r="G30" s="5" t="inlineStr">
        <is>
          <t>healthcare</t>
        </is>
      </c>
      <c r="H30" s="5" t="inlineStr">
        <is>
          <t>No GST/HST on health insurance premiums. Premiums are a medical expense tax credit eligible.</t>
        </is>
      </c>
      <c r="I30" s="5" t="inlineStr">
        <is>
          <t>If retiring from a company with retiree benefits, costs are typically $100-300/month per couple. Individual plans cost $300-600/month per couple. Compare Manulife, Sun Life, Blue Cross, and GMS annually. The medical expense tax credit can offset 15-20% of costs.</t>
        </is>
      </c>
      <c r="J30" s="5" t="n"/>
    </row>
    <row r="31">
      <c r="A31" s="5" t="inlineStr">
        <is>
          <t>health-prescription-drugs</t>
        </is>
      </c>
      <c r="B31" s="5" t="inlineStr">
        <is>
          <t>Prescription Drugs (Out-of-Pocket)</t>
        </is>
      </c>
      <c r="C31" s="5" t="inlineStr">
        <is>
          <t>Co-pays, deductibles, and full cost of prescription medications not covered by provincial drug plans or private insurance. Most Canadians take more medications as they age — the average 65+ Canadian takes 5+ prescriptions.</t>
        </is>
      </c>
      <c r="D31" s="6" t="n">
        <v>25</v>
      </c>
      <c r="E31" s="6" t="n">
        <v>400</v>
      </c>
      <c r="F31" s="6" t="n"/>
      <c r="G31" s="5" t="inlineStr">
        <is>
          <t>healthcare</t>
        </is>
      </c>
      <c r="H31" s="5" t="inlineStr">
        <is>
          <t>No GST/HST on prescription drugs. Eligible for medical expense tax credit.</t>
        </is>
      </c>
      <c r="I31" s="5" t="inlineStr">
        <is>
          <t>Ask your doctor about generic alternatives (30-80% cheaper). Some pharmacies offer $0 dispensing fees (Costco, Walmart). Check if you qualify for provincial Trillium/Fair PharmaCare programs.</t>
        </is>
      </c>
      <c r="J31" s="5" t="n"/>
    </row>
    <row r="32">
      <c r="A32" s="5" t="inlineStr">
        <is>
          <t>health-dental</t>
        </is>
      </c>
      <c r="B32" s="5" t="inlineStr">
        <is>
          <t>Dental Care</t>
        </is>
      </c>
      <c r="C32" s="5" t="inlineStr">
        <is>
          <t>Routine dental care (cleanings, exams, X-rays), restorative work (fillings, crowns, root canals), dentures, and implants. Not covered by provincial Medicare for adults. The new Canadian Dental Care Plan (CDCP) covers some low-income seniors.</t>
        </is>
      </c>
      <c r="D32" s="6" t="n">
        <v>50</v>
      </c>
      <c r="E32" s="6" t="n">
        <v>300</v>
      </c>
      <c r="F32" s="6" t="n"/>
      <c r="G32" s="5" t="inlineStr">
        <is>
          <t>healthcare</t>
        </is>
      </c>
      <c r="H32" s="5" t="inlineStr">
        <is>
          <t>No GST/HST on dental services. Eligible for medical expense tax credit.</t>
        </is>
      </c>
      <c r="I32" s="5" t="inlineStr">
        <is>
          <t>Routine care: $200-400/visit, 2x/year. Crown: $1,000-1,500. Implant: $3,000-5,000 per tooth. Dentures: $1,500-3,000 per set. Budget $100-250/month as a sinking fund. The CDCP (2025+) covers some costs for seniors with income under $90,000.</t>
        </is>
      </c>
      <c r="J32" s="5" t="n"/>
    </row>
    <row r="33">
      <c r="A33" s="5" t="inlineStr">
        <is>
          <t>health-vision</t>
        </is>
      </c>
      <c r="B33" s="5" t="inlineStr">
        <is>
          <t>Vision Care</t>
        </is>
      </c>
      <c r="C33" s="5" t="inlineStr">
        <is>
          <t>Eye exams, glasses, contact lenses, and laser/cataract surgery co-pays. Provincial Medicare covers eye exams for seniors in most provinces, but glasses and contacts are almost never covered.</t>
        </is>
      </c>
      <c r="D33" s="6" t="n">
        <v>15</v>
      </c>
      <c r="E33" s="6" t="n">
        <v>80</v>
      </c>
      <c r="F33" s="6" t="n"/>
      <c r="G33" s="5" t="inlineStr">
        <is>
          <t>healthcare</t>
        </is>
      </c>
      <c r="H33" s="5" t="inlineStr">
        <is>
          <t>No GST/HST on prescription eyewear. Eligible for medical expense tax credit.</t>
        </is>
      </c>
      <c r="I33" s="5" t="inlineStr">
        <is>
          <t>Eye exam: $100-200 (often covered for 65+). Glasses: $300-800/pair. Buy online (Clearly, BonLook) for 50-70% savings. Budget $25-50/month as sinking fund.</t>
        </is>
      </c>
      <c r="J33" s="5" t="n"/>
    </row>
    <row r="34">
      <c r="A34" s="5" t="inlineStr">
        <is>
          <t>health-hearing</t>
        </is>
      </c>
      <c r="B34" s="5" t="inlineStr">
        <is>
          <t>Hearing Care</t>
        </is>
      </c>
      <c r="C34" s="5" t="inlineStr">
        <is>
          <t>Hearing tests, hearing aids, batteries, and maintenance. Hearing loss affects 40% of people over 65 and 80% over 80. Hearing aids are the single largest out-of-pocket medical expense for most seniors.</t>
        </is>
      </c>
      <c r="D34" s="6" t="n">
        <v>20</v>
      </c>
      <c r="E34" s="6" t="n">
        <v>120</v>
      </c>
      <c r="F34" s="6" t="n"/>
      <c r="G34" s="5" t="inlineStr">
        <is>
          <t>healthcare</t>
        </is>
      </c>
      <c r="H34" s="5" t="inlineStr">
        <is>
          <t>GST/HST exempt. Eligible for medical expense tax credit. Some provincial programs provide partial subsidies.</t>
        </is>
      </c>
      <c r="I34" s="5" t="inlineStr">
        <is>
          <t>Hearing aids: $2,000-5,000/pair (need replacing every 5-7 years). Budget $40-80/month as sinking fund. Batteries: $5-15/month. Some private insurance covers partial cost. Shop around — prices vary 30-50% between providers.</t>
        </is>
      </c>
      <c r="J34" s="5" t="n"/>
    </row>
    <row r="35">
      <c r="A35" s="5" t="inlineStr">
        <is>
          <t>health-mobility-aids</t>
        </is>
      </c>
      <c r="B35" s="5" t="inlineStr">
        <is>
          <t>Mobility Aids &amp; Equipment</t>
        </is>
      </c>
      <c r="C35" s="5" t="inlineStr">
        <is>
          <t>Walkers, canes, wheelchairs, scooters, lift chairs, hospital beds, grab bars, ramps, stair lifts, and other assistive devices. Usually needed in slow-go and no-go phases.</t>
        </is>
      </c>
      <c r="D35" s="6" t="n">
        <v>10</v>
      </c>
      <c r="E35" s="6" t="n">
        <v>150</v>
      </c>
      <c r="F35" s="6" t="n"/>
      <c r="G35" s="5" t="inlineStr">
        <is>
          <t>healthcare</t>
        </is>
      </c>
      <c r="H35" s="5" t="inlineStr">
        <is>
          <t>GST/HST exempt for prescribed medical devices. Eligible for medical expense tax credit.</t>
        </is>
      </c>
      <c r="I35" s="5" t="inlineStr">
        <is>
          <t>Walker: $100-500. Wheelchair: $500-3,000. Scooter: $1,500-4,000. Stair lift: $3,000-5,000. Home modifications (grab bars, ramps): $500-5,000. Budget $25-75/month as sinking fund.</t>
        </is>
      </c>
      <c r="J35" s="5" t="n"/>
    </row>
    <row r="36">
      <c r="A36" s="5" t="inlineStr">
        <is>
          <t>health-paramedical</t>
        </is>
      </c>
      <c r="B36" s="5" t="inlineStr">
        <is>
          <t>Paramedical Services</t>
        </is>
      </c>
      <c r="C36" s="5" t="inlineStr">
        <is>
          <t>Physiotherapy, chiropractic, massage therapy, occupational therapy, podiatry, and acupuncture. Partially covered by private insurance if you have it. Some provincial coverage for seniors.</t>
        </is>
      </c>
      <c r="D36" s="6" t="n">
        <v>30</v>
      </c>
      <c r="E36" s="6" t="n">
        <v>200</v>
      </c>
      <c r="F36" s="6" t="n"/>
      <c r="G36" s="5" t="inlineStr">
        <is>
          <t>healthcare</t>
        </is>
      </c>
      <c r="H36" s="5" t="inlineStr">
        <is>
          <t>GST/HST exempt for medically referred services. Eligible for medical expense tax credit.</t>
        </is>
      </c>
      <c r="I36" s="5" t="inlineStr">
        <is>
          <t>Physio: $80-120/session. Massage: $80-120/session. Chiropractic: $50-80/visit. Most private insurance covers $300-500/year per service. Ask about senior-specific exercise programs at community centres (often free or $5-10).</t>
        </is>
      </c>
      <c r="J36" s="5" t="n"/>
    </row>
    <row r="37">
      <c r="A37" s="5" t="inlineStr">
        <is>
          <t>health-home-care</t>
        </is>
      </c>
      <c r="B37" s="5" t="inlineStr">
        <is>
          <t>Home Care &amp; Personal Support</t>
        </is>
      </c>
      <c r="C37" s="5" t="inlineStr">
        <is>
          <t>Professional home care services: personal support workers (PSWs), nursing visits, meal delivery, housekeeping for health reasons. Provincial home care programs cover basic needs but have wait lists and limits.</t>
        </is>
      </c>
      <c r="D37" s="6" t="n">
        <v>0</v>
      </c>
      <c r="E37" s="6" t="n">
        <v>2000</v>
      </c>
      <c r="F37" s="6" t="n"/>
      <c r="G37" s="5" t="inlineStr">
        <is>
          <t>healthcare</t>
        </is>
      </c>
      <c r="H37" s="5" t="inlineStr">
        <is>
          <t>No GST/HST on home care services. Eligible for medical expense tax credit if prescribed.</t>
        </is>
      </c>
      <c r="I37" s="5" t="inlineStr">
        <is>
          <t>Public home care: 2-4 hours/week maximum in most provinces. If you need daily help, private PSW costs $25-35/hour — $2,000-3,000/month for 4 hours/day. Budget conservatively and plan for this scenario in the No-go phase.</t>
        </is>
      </c>
      <c r="J37" s="5" t="n"/>
    </row>
    <row r="38">
      <c r="A38" s="5" t="inlineStr">
        <is>
          <t>health-other</t>
        </is>
      </c>
      <c r="B38" s="5" t="inlineStr">
        <is>
          <t>Other Healthcare</t>
        </is>
      </c>
      <c r="C38" s="5" t="inlineStr">
        <is>
          <t>Any healthcare expense not listed above. Describe the expense.</t>
        </is>
      </c>
      <c r="D38" s="6" t="n">
        <v>0</v>
      </c>
      <c r="E38" s="6" t="n">
        <v>200</v>
      </c>
      <c r="F38" s="6" t="n"/>
      <c r="G38" s="5" t="inlineStr">
        <is>
          <t>healthcare</t>
        </is>
      </c>
      <c r="H38" s="5" t="inlineStr"/>
      <c r="I38" s="5" t="inlineStr">
        <is>
          <t>Use this for expenses that don't fit any specific line item above.</t>
        </is>
      </c>
      <c r="J38" s="5" t="n"/>
    </row>
    <row r="39">
      <c r="A39" s="5" t="inlineStr">
        <is>
          <t>everyday-groceries</t>
        </is>
      </c>
      <c r="B39" s="5" t="inlineStr">
        <is>
          <t>Groceries</t>
        </is>
      </c>
      <c r="C39" s="5" t="inlineStr">
        <is>
          <t>All food and non-alcoholic beverage purchases from grocery stores, farmers' markets, and bulk stores. The single largest everyday expense for most retirees.</t>
        </is>
      </c>
      <c r="D39" s="6" t="n">
        <v>300</v>
      </c>
      <c r="E39" s="6" t="n">
        <v>800</v>
      </c>
      <c r="F39" s="6" t="n"/>
      <c r="G39" s="5" t="inlineStr">
        <is>
          <t>base</t>
        </is>
      </c>
      <c r="H39" s="5" t="inlineStr">
        <is>
          <t>No GST on basic groceries (bread, milk, eggs, produce, meat). GST/HST applies to snack foods, soft drinks, candy, alcohol.</t>
        </is>
      </c>
      <c r="I39" s="5" t="inlineStr">
        <is>
          <t>Average Canadian senior household: $400-650/month. Couples spend ~50% more than singles. Cooking at home is 60-70% cheaper than eating out. Use Flyers/sales apps, buy in bulk, and consider PC Optimum/Air Miles for 5-10% savings. Many grocery chains offer 10-15% senior discount days.</t>
        </is>
      </c>
      <c r="J39" s="5" t="n"/>
    </row>
    <row r="40">
      <c r="A40" s="5" t="inlineStr">
        <is>
          <t>everyday-dining</t>
        </is>
      </c>
      <c r="B40" s="5" t="inlineStr">
        <is>
          <t>Dining Out &amp; Takeout</t>
        </is>
      </c>
      <c r="C40" s="5" t="inlineStr">
        <is>
          <t>Restaurants, cafes, fast food, delivery services (Skip, UberEats), and takeout. Many retirees dine out more frequently, especially in the Go-go phase.</t>
        </is>
      </c>
      <c r="D40" s="6" t="n">
        <v>100</v>
      </c>
      <c r="E40" s="6" t="n">
        <v>600</v>
      </c>
      <c r="F40" s="6" t="n"/>
      <c r="G40" s="5" t="inlineStr">
        <is>
          <t>base</t>
        </is>
      </c>
      <c r="H40" s="5" t="inlineStr">
        <is>
          <t>GST/HST applies to all restaurant meals and alcohol. Tips are not taxed.</t>
        </is>
      </c>
      <c r="I40" s="5" t="inlineStr">
        <is>
          <t>If you eat out 3x/week at $25-40/meal: $300-480/month. Many restaurants offer senior menus (smaller portions, lower prices). Lunch specials are 30-40% cheaper than dinner. Delivery apps add 20-30% in fees.</t>
        </is>
      </c>
      <c r="J40" s="5" t="n"/>
    </row>
    <row r="41">
      <c r="A41" s="5" t="inlineStr">
        <is>
          <t>everyday-household-supplies</t>
        </is>
      </c>
      <c r="B41" s="5" t="inlineStr">
        <is>
          <t>Household Supplies</t>
        </is>
      </c>
      <c r="C41" s="5" t="inlineStr">
        <is>
          <t>Cleaning products, paper goods, laundry detergent, light bulbs, small household items, kitchen supplies, and organizational items.</t>
        </is>
      </c>
      <c r="D41" s="6" t="n">
        <v>40</v>
      </c>
      <c r="E41" s="6" t="n">
        <v>120</v>
      </c>
      <c r="F41" s="6" t="n"/>
      <c r="G41" s="5" t="inlineStr">
        <is>
          <t>base</t>
        </is>
      </c>
      <c r="H41" s="5" t="inlineStr">
        <is>
          <t>GST/HST applies to most household products.</t>
        </is>
      </c>
      <c r="I41" s="5" t="inlineStr">
        <is>
          <t>Average household: $50-100/month. Buy in bulk at warehouse clubs (Costco, Sam's). Dollar stores are excellent for cleaning supplies.</t>
        </is>
      </c>
      <c r="J41" s="5" t="n"/>
    </row>
    <row r="42">
      <c r="A42" s="5" t="inlineStr">
        <is>
          <t>everyday-personal-care</t>
        </is>
      </c>
      <c r="B42" s="5" t="inlineStr">
        <is>
          <t>Personal Care &amp; Grooming</t>
        </is>
      </c>
      <c r="C42" s="5" t="inlineStr">
        <is>
          <t>Haircuts, toiletries, cosmetics, grooming products, and personal hygiene items.</t>
        </is>
      </c>
      <c r="D42" s="6" t="n">
        <v>30</v>
      </c>
      <c r="E42" s="6" t="n">
        <v>100</v>
      </c>
      <c r="F42" s="6" t="n"/>
      <c r="G42" s="5" t="inlineStr">
        <is>
          <t>base</t>
        </is>
      </c>
      <c r="H42" s="5" t="inlineStr">
        <is>
          <t>GST/HST applies to most personal care products. Haircuts are taxable.</t>
        </is>
      </c>
      <c r="I42" s="5" t="inlineStr">
        <is>
          <t>Haircut: $25-45 (men), $50-90 (women) every 6-8 weeks. Many chains offer senior discounts. Toiletries: $30-50/month.</t>
        </is>
      </c>
      <c r="J42" s="5" t="n"/>
    </row>
    <row r="43">
      <c r="A43" s="5" t="inlineStr">
        <is>
          <t>everyday-clothing</t>
        </is>
      </c>
      <c r="B43" s="5" t="inlineStr">
        <is>
          <t>Clothing &amp; Footwear</t>
        </is>
      </c>
      <c r="C43" s="5" t="inlineStr">
        <is>
          <t>New clothing, shoes, outerwear, and alterations. Clothing costs typically drop in retirement (no work wardrobe) but may rise if mobility or comfort needs require specialized items.</t>
        </is>
      </c>
      <c r="D43" s="6" t="n">
        <v>30</v>
      </c>
      <c r="E43" s="6" t="n">
        <v>150</v>
      </c>
      <c r="F43" s="6" t="n"/>
      <c r="G43" s="5" t="inlineStr">
        <is>
          <t>base</t>
        </is>
      </c>
      <c r="H43" s="5" t="inlineStr">
        <is>
          <t>No GST on most clothing under $100 (in ON). GST/HST may apply in other provinces.</t>
        </is>
      </c>
      <c r="I43" s="5" t="inlineStr">
        <is>
          <t>Most retirees spend $400-1,200/year. Drops significantly after first year of retirement. Consider thrift stores, consignment shops, and senior discount days at retailers.</t>
        </is>
      </c>
      <c r="J43" s="5" t="n"/>
    </row>
    <row r="44">
      <c r="A44" s="5" t="inlineStr">
        <is>
          <t>everyday-phone</t>
        </is>
      </c>
      <c r="B44" s="5" t="inlineStr">
        <is>
          <t>Mobile Phone</t>
        </is>
      </c>
      <c r="C44" s="5" t="inlineStr">
        <is>
          <t>Monthly cell phone plan. Canada has some of the highest mobile phone costs in the world.</t>
        </is>
      </c>
      <c r="D44" s="6" t="n">
        <v>25</v>
      </c>
      <c r="E44" s="6" t="n">
        <v>100</v>
      </c>
      <c r="F44" s="6" t="n"/>
      <c r="G44" s="5" t="inlineStr">
        <is>
          <t>base</t>
        </is>
      </c>
      <c r="H44" s="5" t="inlineStr">
        <is>
          <t>GST/HST applies to telecommunications services.</t>
        </is>
      </c>
      <c r="I44" s="5" t="inlineStr">
        <is>
          <t>Flanker brands (Koodo, Fido, Virgin) are 30-50% cheaper than parent carriers. Basic plans: $25-45/month. Consider if you need unlimited data — WiFi covers most needs for retirees.</t>
        </is>
      </c>
      <c r="J44" s="5" t="n"/>
    </row>
    <row r="45">
      <c r="A45" s="5" t="inlineStr">
        <is>
          <t>everyday-internet</t>
        </is>
      </c>
      <c r="B45" s="5" t="inlineStr">
        <is>
          <t>Internet Service</t>
        </is>
      </c>
      <c r="C45" s="5" t="inlineStr">
        <is>
          <t>Monthly home internet service. Essential for streaming, video calls with family, online banking, and accessing government services.</t>
        </is>
      </c>
      <c r="D45" s="6" t="n">
        <v>40</v>
      </c>
      <c r="E45" s="6" t="n">
        <v>100</v>
      </c>
      <c r="F45" s="6" t="n"/>
      <c r="G45" s="5" t="inlineStr">
        <is>
          <t>base</t>
        </is>
      </c>
      <c r="H45" s="5" t="inlineStr">
        <is>
          <t>GST/HST applies to telecommunications services.</t>
        </is>
      </c>
      <c r="I45" s="5" t="inlineStr">
        <is>
          <t>Average Canadian: $60-90/month. Third-party providers (TekSavvy, Start.ca, Carry Telecom) offer 30-40% savings over Bell/Rogers/Shaw. Seniors may qualify for Connecting Families program ($20/month for low-income).</t>
        </is>
      </c>
      <c r="J45" s="5" t="n"/>
    </row>
    <row r="46">
      <c r="A46" s="5" t="inlineStr">
        <is>
          <t>everyday-subscriptions</t>
        </is>
      </c>
      <c r="B46" s="5" t="inlineStr">
        <is>
          <t>Subscriptions &amp; Memberships</t>
        </is>
      </c>
      <c r="C46" s="5" t="inlineStr">
        <is>
          <t>Streaming services (Netflix, Crave, Disney+, Spotify), gym memberships, club memberships, professional associations, Costco/Sam's membership, newspapers, magazines, and apps.</t>
        </is>
      </c>
      <c r="D46" s="6" t="n">
        <v>30</v>
      </c>
      <c r="E46" s="6" t="n">
        <v>150</v>
      </c>
      <c r="F46" s="6" t="n"/>
      <c r="G46" s="5" t="inlineStr">
        <is>
          <t>base</t>
        </is>
      </c>
      <c r="H46" s="5" t="inlineStr">
        <is>
          <t>GST/HST applies to most digital subscriptions and memberships.</t>
        </is>
      </c>
      <c r="I46" s="5" t="inlineStr">
        <is>
          <t>Small individually but $100-200/month combined. Review annually — most people have 2-3 subscriptions they rarely use. Share family plans where possible. Costco: $65-130/year. Netflix: $16-25/month. Gym: $30-80/month (many have senior rates).</t>
        </is>
      </c>
      <c r="J46" s="5" t="n"/>
    </row>
    <row r="47">
      <c r="A47" s="5" t="inlineStr">
        <is>
          <t>everyday-pets</t>
        </is>
      </c>
      <c r="B47" s="5" t="inlineStr">
        <is>
          <t>Pet Care</t>
        </is>
      </c>
      <c r="C47" s="5" t="inlineStr">
        <is>
          <t>Pet food, treats, toys, vet visits, vaccinations, flea/tick medication, grooming, boarding, and pet insurance. Often forgotten but can be a significant budget item.</t>
        </is>
      </c>
      <c r="D47" s="6" t="n">
        <v>50</v>
      </c>
      <c r="E47" s="6" t="n">
        <v>300</v>
      </c>
      <c r="F47" s="6" t="n"/>
      <c r="G47" s="5" t="inlineStr">
        <is>
          <t>base</t>
        </is>
      </c>
      <c r="H47" s="5" t="inlineStr">
        <is>
          <t>GST/HST applies to pet food and most services.</t>
        </is>
      </c>
      <c r="I47" s="5" t="inlineStr">
        <is>
          <t>Dog: $100-250/month (food, insurance, vet sinking fund). Cat: $60-150/month. Vet visits: $100-300/year for routine, $500-3,000 for emergencies. Pet insurance: $30-80/month. Consider if you'll still be able to care for a pet in your late 70s/80s.</t>
        </is>
      </c>
      <c r="J47" s="5" t="n"/>
    </row>
    <row r="48">
      <c r="A48" s="5" t="inlineStr">
        <is>
          <t>everyday-gifts-charity</t>
        </is>
      </c>
      <c r="B48" s="5" t="inlineStr">
        <is>
          <t>Gifts &amp; Charitable Donations</t>
        </is>
      </c>
      <c r="C48" s="5" t="inlineStr">
        <is>
          <t>Birthday and holiday gifts for family, wedding gifts, charitable donations, and religious contributions. Many retirees find this category increases as they have more grandchildren and more causes they support.</t>
        </is>
      </c>
      <c r="D48" s="6" t="n">
        <v>50</v>
      </c>
      <c r="E48" s="6" t="n">
        <v>300</v>
      </c>
      <c r="F48" s="6" t="n"/>
      <c r="G48" s="5" t="inlineStr">
        <is>
          <t>base</t>
        </is>
      </c>
      <c r="H48" s="5" t="inlineStr">
        <is>
          <t>No GST/HST on gifts or donations. Charitable donations generate tax credits (15-29% federal + provincial).</t>
        </is>
      </c>
      <c r="I48" s="5" t="inlineStr">
        <is>
          <t>Average retiree household: $100-200/month. Donations over $200 get higher tax credit (29% vs 15%). Donate securities to avoid capital gains tax.</t>
        </is>
      </c>
      <c r="J48" s="5" t="n"/>
    </row>
    <row r="49">
      <c r="A49" s="5" t="inlineStr">
        <is>
          <t>everyday-alcohol</t>
        </is>
      </c>
      <c r="B49" s="5" t="inlineStr">
        <is>
          <t>Alcoholic Beverages</t>
        </is>
      </c>
      <c r="C49" s="5" t="inlineStr">
        <is>
          <t>Beer, wine, spirits, and cocktails consumed at home or purchased from retail stores (LCBO, SAQ, BC Liquor Stores, private retailers). Statistics Canada tracks this as a separate spending category. Average Canadian household spends $1,000-1,500/year on alcohol.</t>
        </is>
      </c>
      <c r="D49" s="6" t="n">
        <v>20</v>
      </c>
      <c r="E49" s="6" t="n">
        <v>200</v>
      </c>
      <c r="F49" s="6" t="n"/>
      <c r="G49" s="5" t="inlineStr">
        <is>
          <t>base</t>
        </is>
      </c>
      <c r="H49" s="5" t="inlineStr">
        <is>
          <t>Alcohol is subject to GST/HST plus provincial alcohol markups and excise taxes. LCBO/SAQ prices include all taxes.</t>
        </is>
      </c>
      <c r="I49" s="5" t="inlineStr">
        <is>
          <t>Average retiree: $50-150/month if you drink moderately. Buy in bulk when on sale. Box wine is 40-60% cheaper per glass than bottles. Consider reducing intake for health reasons — saves money and improves quality of life.</t>
        </is>
      </c>
      <c r="J49" s="5" t="n"/>
    </row>
    <row r="50">
      <c r="A50" s="5" t="inlineStr">
        <is>
          <t>everyday-tobacco-cannabis</t>
        </is>
      </c>
      <c r="B50" s="5" t="inlineStr">
        <is>
          <t>Tobacco &amp; Cannabis</t>
        </is>
      </c>
      <c r="C50" s="5" t="inlineStr">
        <is>
          <t>Cigarettes, vaping products, cigars, pipe tobacco, and legal cannabis products. Statistics Canada tracks tobacco and cannabis for non-medical use as separate spending categories. Costs decrease dramatically if you quit.</t>
        </is>
      </c>
      <c r="D50" s="6" t="n">
        <v>0</v>
      </c>
      <c r="E50" s="6" t="n">
        <v>300</v>
      </c>
      <c r="F50" s="6" t="n"/>
      <c r="G50" s="5" t="inlineStr">
        <is>
          <t>base</t>
        </is>
      </c>
      <c r="H50" s="5" t="inlineStr">
        <is>
          <t>Tobacco is subject to GST/HST plus very high provincial tobacco taxes. Legal cannabis includes GST/HST plus provincial cannabis excise duty.</t>
        </is>
      </c>
      <c r="I50" s="5" t="inlineStr">
        <is>
          <t>A pack-a-day smoker: $300-450/month. Quitting saves $3,600-5,400/year and dramatically reduces future healthcare costs. Cannabis: legal since 2018, average $100-200/month for regular users. Many retirees reduce or quit in later phases for health reasons.</t>
        </is>
      </c>
      <c r="J50" s="5" t="n"/>
    </row>
    <row r="51">
      <c r="A51" s="5" t="inlineStr">
        <is>
          <t>everyday-gambling</t>
        </is>
      </c>
      <c r="B51" s="5" t="inlineStr">
        <is>
          <t>Lottery &amp; Gambling</t>
        </is>
      </c>
      <c r="C51" s="5" t="inlineStr">
        <is>
          <t>Lottery tickets (Lotto 6/49, Lotto Max, scratch tickets), casino visits, bingo, and online gambling. Statistics Canada tracks this as 'games of chance'. A small entertainment expense for most, but can be significant for some retirees.</t>
        </is>
      </c>
      <c r="D51" s="6" t="n">
        <v>0</v>
      </c>
      <c r="E51" s="6" t="n">
        <v>100</v>
      </c>
      <c r="F51" s="6" t="n"/>
      <c r="G51" s="5" t="inlineStr">
        <is>
          <t>base</t>
        </is>
      </c>
      <c r="H51" s="5" t="inlineStr">
        <is>
          <t>No GST/HST on lottery tickets or gambling. Lottery winnings are not taxable in Canada.</t>
        </is>
      </c>
      <c r="I51" s="5" t="inlineStr">
        <is>
          <t>Average Canadian: $10-50/month on lottery. Budget this as entertainment, not investment. Never budget expected winnings. If spending exceeds $100/month, consider it a sign to re-evaluate.</t>
        </is>
      </c>
      <c r="J51" s="5" t="n"/>
    </row>
    <row r="52">
      <c r="A52" s="5" t="inlineStr">
        <is>
          <t>everyday-other</t>
        </is>
      </c>
      <c r="B52" s="5" t="inlineStr">
        <is>
          <t>Other Everyday Living</t>
        </is>
      </c>
      <c r="C52" s="5" t="inlineStr">
        <is>
          <t>Any everyday living expense not listed above. Describe the expense.</t>
        </is>
      </c>
      <c r="D52" s="6" t="n">
        <v>0</v>
      </c>
      <c r="E52" s="6" t="n">
        <v>200</v>
      </c>
      <c r="F52" s="6" t="n"/>
      <c r="G52" s="5" t="inlineStr">
        <is>
          <t>base</t>
        </is>
      </c>
      <c r="H52" s="5" t="inlineStr"/>
      <c r="I52" s="5" t="inlineStr">
        <is>
          <t>Use this for expenses that don't fit any specific line item above.</t>
        </is>
      </c>
      <c r="J52" s="5" t="n"/>
    </row>
    <row r="53">
      <c r="A53" s="5" t="inlineStr">
        <is>
          <t>travel-vacations</t>
        </is>
      </c>
      <c r="B53" s="5" t="inlineStr">
        <is>
          <t>Vacations &amp; Trips</t>
        </is>
      </c>
      <c r="C53" s="5" t="inlineStr">
        <is>
          <t>Flights, hotels, vacation rentals, cruises, tours, and travel insurance. Most retirees travel more in early retirement (Go-go years) and progressively less.</t>
        </is>
      </c>
      <c r="D53" s="6" t="n">
        <v>200</v>
      </c>
      <c r="E53" s="6" t="n">
        <v>1500</v>
      </c>
      <c r="F53" s="6" t="n"/>
      <c r="G53" s="5" t="inlineStr">
        <is>
          <t>travel</t>
        </is>
      </c>
      <c r="H53" s="5" t="inlineStr">
        <is>
          <t>No GST/HST on most travel services booked in Canada. Travel insurance is taxable.</t>
        </is>
      </c>
      <c r="I53" s="5" t="inlineStr">
        <is>
          <t>Annual trip budget: $3,000-12,000. A cruise: $3,000-8,000. Florida/Arizona snowbird (3 months): $3,000-6,000/month plus $1,500-3,000 flights. Book early for best deals. Consider group tours (single supplement adds 30-50%).</t>
        </is>
      </c>
      <c r="J53" s="5" t="n"/>
    </row>
    <row r="54">
      <c r="A54" s="5" t="inlineStr">
        <is>
          <t>travel-family-visits</t>
        </is>
      </c>
      <c r="B54" s="5" t="inlineStr">
        <is>
          <t>Visiting Family &amp; Friends</t>
        </is>
      </c>
      <c r="C54" s="5" t="inlineStr">
        <is>
          <t>Travel costs specifically for visiting children, grandchildren, and extended family. Includes gas, flights, accommodation, and meals when traveling.</t>
        </is>
      </c>
      <c r="D54" s="6" t="n">
        <v>50</v>
      </c>
      <c r="E54" s="6" t="n">
        <v>400</v>
      </c>
      <c r="F54" s="6" t="n"/>
      <c r="G54" s="5" t="inlineStr">
        <is>
          <t>travel</t>
        </is>
      </c>
      <c r="H54" s="5" t="inlineStr">
        <is>
          <t>No GST/HST on travel.</t>
        </is>
      </c>
      <c r="I54" s="5" t="inlineStr">
        <is>
          <t>If family is in the same city: $50-100/month (gas, meals). If family is in another province: $200-400/month (flights 2-4x/year at $400-800 each). Grandparents often visit more than they expect — budget accordingly.</t>
        </is>
      </c>
      <c r="J54" s="5" t="n"/>
    </row>
    <row r="55">
      <c r="A55" s="5" t="inlineStr">
        <is>
          <t>travel-entertainment</t>
        </is>
      </c>
      <c r="B55" s="5" t="inlineStr">
        <is>
          <t>Entertainment &amp; Events</t>
        </is>
      </c>
      <c r="C55" s="5" t="inlineStr">
        <is>
          <t>Movies, concerts, theatre, sporting events, museums, galleries, festivals, and cultural activities. Most venues offer senior discounts.</t>
        </is>
      </c>
      <c r="D55" s="6" t="n">
        <v>30</v>
      </c>
      <c r="E55" s="6" t="n">
        <v>200</v>
      </c>
      <c r="F55" s="6" t="n"/>
      <c r="G55" s="5" t="inlineStr">
        <is>
          <t>travel</t>
        </is>
      </c>
      <c r="H55" s="5" t="inlineStr">
        <is>
          <t>GST/HST applies to most entertainment and event tickets.</t>
        </is>
      </c>
      <c r="I55" s="5" t="inlineStr">
        <is>
          <t>Movie: $8-14 (senior discount). Theatre/concert: $50-150. Museum/gallery: often free for seniors or $10-20. Many community centres offer free/low-cost senior programming.</t>
        </is>
      </c>
      <c r="J55" s="5" t="n"/>
    </row>
    <row r="56">
      <c r="A56" s="5" t="inlineStr">
        <is>
          <t>travel-hobbies</t>
        </is>
      </c>
      <c r="B56" s="5" t="inlineStr">
        <is>
          <t>Hobbies &amp; Recreation</t>
        </is>
      </c>
      <c r="C56" s="5" t="inlineStr">
        <is>
          <t>Equipment, supplies, and fees for hobbies and recreational activities: golf, gardening, fishing, crafting, woodworking, photography, art, music, dancing, and sports.</t>
        </is>
      </c>
      <c r="D56" s="6" t="n">
        <v>30</v>
      </c>
      <c r="E56" s="6" t="n">
        <v>400</v>
      </c>
      <c r="F56" s="6" t="n"/>
      <c r="G56" s="5" t="inlineStr">
        <is>
          <t>travel</t>
        </is>
      </c>
      <c r="H56" s="5" t="inlineStr">
        <is>
          <t>GST/HST applies to most hobby supplies and equipment.</t>
        </is>
      </c>
      <c r="I56" s="5" t="inlineStr">
        <is>
          <t>Golf membership: $200-600/month (courses vary widely). Gardening: $50-100/month (seasonal). Crafting/art: $30-80/month. Fishing license: $20-60/year. Many hobbies are nearly free (walking, reading from library, birdwatching).</t>
        </is>
      </c>
      <c r="J56" s="5" t="n"/>
    </row>
    <row r="57">
      <c r="A57" s="5" t="inlineStr">
        <is>
          <t>travel-travel-insurance</t>
        </is>
      </c>
      <c r="B57" s="5" t="inlineStr">
        <is>
          <t>Travel Health Insurance</t>
        </is>
      </c>
      <c r="C57" s="5" t="inlineStr">
        <is>
          <t>Emergency medical travel insurance for trips outside Canada. Essential — a US hospital stay can cost $5,000-10,000/day without insurance.</t>
        </is>
      </c>
      <c r="D57" s="6" t="n">
        <v>15</v>
      </c>
      <c r="E57" s="6" t="n">
        <v>200</v>
      </c>
      <c r="F57" s="6" t="n"/>
      <c r="G57" s="5" t="inlineStr">
        <is>
          <t>travel</t>
        </is>
      </c>
      <c r="H57" s="5" t="inlineStr">
        <is>
          <t>PST applies in some provinces. Eligible for medical expense tax credit in some cases.</t>
        </is>
      </c>
      <c r="I57" s="5" t="inlineStr">
        <is>
          <t>Annual multi-trip policy: $200-600/year for basic. Snowbird coverage: $300-800 for 3 months. Rates increase significantly with age and pre-existing conditions. Compare rates annually. Some credit cards include basic coverage.</t>
        </is>
      </c>
      <c r="J57" s="5" t="n"/>
    </row>
    <row r="58">
      <c r="A58" s="5" t="inlineStr">
        <is>
          <t>travel-gifts</t>
        </is>
      </c>
      <c r="B58" s="5" t="inlineStr">
        <is>
          <t>Gifts (Travel/Events)</t>
        </is>
      </c>
      <c r="C58" s="5" t="inlineStr">
        <is>
          <t>Gifts associated with travel, special events, and celebrations beyond routine family gifts. Includes wedding gifts, milestone birthday presents, graduation gifts, and host/hostess gifts when visiting.</t>
        </is>
      </c>
      <c r="D58" s="6" t="n">
        <v>50</v>
      </c>
      <c r="E58" s="6" t="n">
        <v>200</v>
      </c>
      <c r="F58" s="6" t="n"/>
      <c r="G58" s="5" t="inlineStr">
        <is>
          <t>travel</t>
        </is>
      </c>
      <c r="H58" s="5" t="inlineStr">
        <is>
          <t>No GST/HST on gifts.</t>
        </is>
      </c>
      <c r="I58" s="5" t="inlineStr">
        <is>
          <t>Average retiree: $50-150/month across all gift-giving. Budget higher if you have many grandchildren or attend many events. Consider setting an annual gift budget and sticking to it.</t>
        </is>
      </c>
      <c r="J58" s="5" t="n"/>
    </row>
    <row r="59">
      <c r="A59" s="5" t="inlineStr">
        <is>
          <t>travel-boat</t>
        </is>
      </c>
      <c r="B59" s="5" t="inlineStr">
        <is>
          <t>Boat / Recreational Vehicle</t>
        </is>
      </c>
      <c r="C59" s="5" t="inlineStr">
        <is>
          <t>Monthly costs for owning a boat, RV, camper, trailer, or other recreational vehicle. Includes storage, insurance, maintenance, registration, and a sinking fund for eventual replacement. Excludes fuel and campground fees (covered under travel/vacations).</t>
        </is>
      </c>
      <c r="D59" s="6" t="n">
        <v>100</v>
      </c>
      <c r="E59" s="6" t="n">
        <v>500</v>
      </c>
      <c r="F59" s="6" t="n"/>
      <c r="G59" s="5" t="inlineStr">
        <is>
          <t>travel</t>
        </is>
      </c>
      <c r="H59" s="5" t="inlineStr">
        <is>
          <t>GST/HST applies to boat/RV purchases. Moorage and storage fees include GST/HST.</t>
        </is>
      </c>
      <c r="I59" s="5" t="inlineStr">
        <is>
          <t>Small boat moorage: $100-300/month. RV storage: $50-200/month. Boat insurance: $50-150/month. Annual maintenance: $1,000-3,000. Budget $150-400/month including sinking fund. Consider whether you will still use it in 10+ years.</t>
        </is>
      </c>
      <c r="J59" s="5" t="n"/>
    </row>
    <row r="60">
      <c r="A60" s="5" t="inlineStr">
        <is>
          <t>travel-passport</t>
        </is>
      </c>
      <c r="B60" s="5" t="inlineStr">
        <is>
          <t>Passport &amp; Travel Documents</t>
        </is>
      </c>
      <c r="C60" s="5" t="inlineStr">
        <is>
          <t>Canadian passport renewal (every 5 or 10 years). Required for snowbird travel.</t>
        </is>
      </c>
      <c r="D60" s="6" t="n">
        <v>5</v>
      </c>
      <c r="E60" s="6" t="n">
        <v>15</v>
      </c>
      <c r="F60" s="6" t="n"/>
      <c r="G60" s="5" t="inlineStr">
        <is>
          <t>travel</t>
        </is>
      </c>
      <c r="H60" s="5" t="inlineStr">
        <is>
          <t>No GST/HST on passport fees.</t>
        </is>
      </c>
      <c r="I60" s="5" t="inlineStr">
        <is>
          <t>5-year passport: $120. 10-year passport: $160. Budget $10-15/month.</t>
        </is>
      </c>
      <c r="J60" s="5" t="n"/>
    </row>
    <row r="61">
      <c r="A61" s="5" t="inlineStr">
        <is>
          <t>travel-other</t>
        </is>
      </c>
      <c r="B61" s="5" t="inlineStr">
        <is>
          <t>Other Travel &amp; Leisure</t>
        </is>
      </c>
      <c r="C61" s="5" t="inlineStr">
        <is>
          <t>Any travel or leisure expense not listed above. Describe the expense.</t>
        </is>
      </c>
      <c r="D61" s="6" t="n">
        <v>0</v>
      </c>
      <c r="E61" s="6" t="n">
        <v>200</v>
      </c>
      <c r="F61" s="6" t="n"/>
      <c r="G61" s="5" t="inlineStr">
        <is>
          <t>travel</t>
        </is>
      </c>
      <c r="H61" s="5" t="inlineStr"/>
      <c r="I61" s="5" t="inlineStr">
        <is>
          <t>Use this for expenses that don't fit any specific line item above.</t>
        </is>
      </c>
      <c r="J61" s="5" t="n"/>
    </row>
    <row r="62">
      <c r="A62" s="5" t="inlineStr">
        <is>
          <t>insurance-life</t>
        </is>
      </c>
      <c r="B62" s="5" t="inlineStr">
        <is>
          <t>Life Insurance Premium</t>
        </is>
      </c>
      <c r="C62" s="5" t="inlineStr">
        <is>
          <t>Term or whole life insurance premiums. Many retirees let term policies lapse at retirement, but some keep coverage for estate planning or to protect a surviving spouse.</t>
        </is>
      </c>
      <c r="D62" s="6" t="n">
        <v>0</v>
      </c>
      <c r="E62" s="6" t="n">
        <v>300</v>
      </c>
      <c r="F62" s="6" t="n"/>
      <c r="G62" s="5" t="inlineStr">
        <is>
          <t>base</t>
        </is>
      </c>
      <c r="H62" s="5" t="inlineStr">
        <is>
          <t>No GST/HST on insurance premiums. PST applies in some provinces (ON 8%, SK 6%).</t>
        </is>
      </c>
      <c r="I62" s="5" t="inlineStr">
        <is>
          <t>If your dependents are self-sufficient and mortgage is paid, you may not need life insurance in retirement. Term policies after 65 become very expensive ($200-500/month for $250K coverage). Consider if the premium is worth the coverage.</t>
        </is>
      </c>
      <c r="J62" s="5" t="n"/>
    </row>
    <row r="63">
      <c r="A63" s="5" t="inlineStr">
        <is>
          <t>insurance-critical-illness</t>
        </is>
      </c>
      <c r="B63" s="5" t="inlineStr">
        <is>
          <t>Critical Illness / Long-Term Care Insurance</t>
        </is>
      </c>
      <c r="C63" s="5" t="inlineStr">
        <is>
          <t>Insurance that pays a lump sum on diagnosis of a covered critical illness, or monthly benefits for long-term care needs. Not common in Canada but worth considering.</t>
        </is>
      </c>
      <c r="D63" s="6" t="n">
        <v>0</v>
      </c>
      <c r="E63" s="6" t="n">
        <v>200</v>
      </c>
      <c r="F63" s="6" t="n"/>
      <c r="G63" s="5" t="inlineStr">
        <is>
          <t>base</t>
        </is>
      </c>
      <c r="H63" s="5" t="inlineStr">
        <is>
          <t>No GST/HST on insurance premiums. PST applies in some provinces.</t>
        </is>
      </c>
      <c r="I63" s="5" t="inlineStr">
        <is>
          <t>Critical illness at 60: $150-300/month for $100K coverage. Long-term care: $100-250/month for $3,000/month benefit. Only worth it if you have limited assets to self-insure.</t>
        </is>
      </c>
      <c r="J63" s="5" t="n"/>
    </row>
    <row r="64">
      <c r="A64" s="5" t="inlineStr">
        <is>
          <t>insurance-banking-fees</t>
        </is>
      </c>
      <c r="B64" s="5" t="inlineStr">
        <is>
          <t>Banking &amp; Financial Fees</t>
        </is>
      </c>
      <c r="C64" s="5" t="inlineStr">
        <is>
          <t>Bank account fees, safe deposit box, investment management fees (MER on mutual funds, ETF fees, advisory fees), and trading commissions.</t>
        </is>
      </c>
      <c r="D64" s="6" t="n">
        <v>10</v>
      </c>
      <c r="E64" s="6" t="n">
        <v>100</v>
      </c>
      <c r="F64" s="6" t="n"/>
      <c r="G64" s="5" t="inlineStr">
        <is>
          <t>base</t>
        </is>
      </c>
      <c r="H64" s="5" t="inlineStr">
        <is>
          <t>GST/HST applies to banking fees and advisory fees. MER is embedded in fund price.</t>
        </is>
      </c>
      <c r="I64" s="5" t="inlineStr">
        <is>
          <t>Many banks waive monthly fees if you maintain a minimum balance ($3,000-6,000). Senior accounts (60+) often have reduced fees. MER on mutual funds: 1.5-2.5%/year — on a $500K portfolio, that's $625-1,042/month. ETFs: 0.05-0.25%/year — significant savings.</t>
        </is>
      </c>
      <c r="J64" s="5" t="n"/>
    </row>
    <row r="65">
      <c r="A65" s="5" t="inlineStr">
        <is>
          <t>insurance-legal-estate</t>
        </is>
      </c>
      <c r="B65" s="5" t="inlineStr">
        <is>
          <t>Legal &amp; Estate Planning</t>
        </is>
      </c>
      <c r="C65" s="5" t="inlineStr">
        <is>
          <t>Will preparation, power of attorney, estate planning, tax preparation fees, and notary/lawyer fees. Annualized monthly cost.</t>
        </is>
      </c>
      <c r="D65" s="6" t="n">
        <v>10</v>
      </c>
      <c r="E65" s="6" t="n">
        <v>75</v>
      </c>
      <c r="F65" s="6" t="n"/>
      <c r="G65" s="5" t="inlineStr">
        <is>
          <t>base</t>
        </is>
      </c>
      <c r="H65" s="5" t="inlineStr">
        <is>
          <t>GST/HST applies to legal and accounting services.</t>
        </is>
      </c>
      <c r="I65" s="5" t="inlineStr">
        <is>
          <t>Will + POA: $400-1,500 (one-time). Tax return preparation: $150-400/year. Estate plan review: $500-2,000 (every 5 years). Budget $20-50/month.</t>
        </is>
      </c>
      <c r="J65" s="5" t="n"/>
    </row>
    <row r="66">
      <c r="A66" s="5" t="inlineStr">
        <is>
          <t>insurance-debt-payments</t>
        </is>
      </c>
      <c r="B66" s="5" t="inlineStr">
        <is>
          <t>Debt Payments (Credit Card / LOC / Loans)</t>
        </is>
      </c>
      <c r="C66" s="5" t="inlineStr">
        <is>
          <t>Monthly payments on non-mortgage, non-car debts: credit card balances, lines of credit (HELOC, personal LOC), personal loans, and consolidation loans. Many retirees carry debt into retirement — Statistics Canada reports that 33% of retirees still have debt.</t>
        </is>
      </c>
      <c r="D66" s="6" t="n">
        <v>0</v>
      </c>
      <c r="E66" s="6" t="n">
        <v>500</v>
      </c>
      <c r="F66" s="6" t="n"/>
      <c r="G66" s="5" t="inlineStr">
        <is>
          <t>base</t>
        </is>
      </c>
      <c r="H66" s="5" t="inlineStr">
        <is>
          <t>No GST/HST on debt payments. Interest on investment loans may be tax-deductible.</t>
        </is>
      </c>
      <c r="I66" s="5" t="inlineStr">
        <is>
          <t>Target being debt-free before retirement. If carrying debt: credit card interest is 19-29% — pay this first. HELOC rates are lower (prime + 0-2%). Consider debt consolidation. Average retiree with debt: $300-500/month in payments.</t>
        </is>
      </c>
      <c r="J66" s="5" t="n"/>
    </row>
    <row r="67">
      <c r="A67" s="5" t="inlineStr">
        <is>
          <t>insurance-financial-advisor</t>
        </is>
      </c>
      <c r="B67" s="5" t="inlineStr">
        <is>
          <t>Financial Advisor / Planner Fees</t>
        </is>
      </c>
      <c r="C67" s="5" t="inlineStr">
        <is>
          <t>Fees for professional financial advice, investment management, tax planning, and retirement income strategies. Can be fee-for-service (flat rate), fee-based (% of assets), or commission-based. Separate from banking fees and MER embedded in mutual funds.</t>
        </is>
      </c>
      <c r="D67" s="6" t="n">
        <v>0</v>
      </c>
      <c r="E67" s="6" t="n">
        <v>300</v>
      </c>
      <c r="F67" s="6" t="n"/>
      <c r="G67" s="5" t="inlineStr">
        <is>
          <t>base</t>
        </is>
      </c>
      <c r="H67" s="5" t="inlineStr">
        <is>
          <t>GST/HST applies to financial advisory fees. Investment counsel fees are tax-deductible.</t>
        </is>
      </c>
      <c r="I67" s="5" t="inlineStr">
        <is>
          <t>Fee-for-service planner: $1,500-3,500 one-time for a retirement plan. Ongoing % of AUM: 0.5-1.5%/year (on $500K that's $208-625/month). Robo-advisor: 0.3-0.5%/year. DIY: $0 but requires knowledge. A good advisor can save more than they cost through tax optimization and withdrawal sequencing.</t>
        </is>
      </c>
      <c r="J67" s="5" t="n"/>
    </row>
    <row r="68">
      <c r="A68" s="5" t="inlineStr">
        <is>
          <t>insurance-funeral</t>
        </is>
      </c>
      <c r="B68" s="5" t="inlineStr">
        <is>
          <t>Funeral Pre-Planning &amp; Estate Settlement</t>
        </is>
      </c>
      <c r="C68" s="5" t="inlineStr">
        <is>
          <t>Monthly sinking fund for eventual funeral, burial, or cremation costs, and estate settlement expenses. Pre-planning locks in today's prices and removes the burden from family. Many retirees address this in the Go-go phase.</t>
        </is>
      </c>
      <c r="D68" s="6" t="n">
        <v>15</v>
      </c>
      <c r="E68" s="6" t="n">
        <v>100</v>
      </c>
      <c r="F68" s="6" t="n"/>
      <c r="G68" s="5" t="inlineStr">
        <is>
          <t>base</t>
        </is>
      </c>
      <c r="H68" s="5" t="inlineStr">
        <is>
          <t>No GST/HST on funeral services. Pre-paid funeral plans are protected by provincial trust legislation.</t>
        </is>
      </c>
      <c r="I68" s="5" t="inlineStr">
        <is>
          <t>Average Canadian funeral: $5,000-10,000. Cremation is 60-70% cheaper than burial. Pre-paid plans: $50-100/month for 5-10 years. Shop around — prices vary 30-50% between providers. You can pre-plan without pre-paying.</t>
        </is>
      </c>
      <c r="J68" s="5" t="n"/>
    </row>
    <row r="69">
      <c r="A69" s="5" t="inlineStr">
        <is>
          <t>tech-hardware</t>
        </is>
      </c>
      <c r="B69" s="5" t="inlineStr">
        <is>
          <t>Computer / Tablet / Phone Hardware</t>
        </is>
      </c>
      <c r="C69" s="5" t="inlineStr">
        <is>
          <t>Replacement cost for laptop, tablet, smartphone, printer, and peripherals. Annualized monthly cost.</t>
        </is>
      </c>
      <c r="D69" s="6" t="n">
        <v>20</v>
      </c>
      <c r="E69" s="6" t="n">
        <v>80</v>
      </c>
      <c r="F69" s="6" t="n"/>
      <c r="G69" s="5" t="inlineStr">
        <is>
          <t>base</t>
        </is>
      </c>
      <c r="H69" s="5" t="inlineStr">
        <is>
          <t>GST/HST applies to electronics.</t>
        </is>
      </c>
      <c r="I69" s="5" t="inlineStr">
        <is>
          <t>Laptop: $500-1,500 every 4-5 years. Tablet: $300-800 every 3-4 years. Smartphone: $400-1,200 every 3-4 years. Budget $40-60/month as sinking fund.</t>
        </is>
      </c>
      <c r="J69" s="5" t="n"/>
    </row>
    <row r="70">
      <c r="A70" s="5" t="inlineStr">
        <is>
          <t>tech-software</t>
        </is>
      </c>
      <c r="B70" s="5" t="inlineStr">
        <is>
          <t>Software &amp; Cloud Services</t>
        </is>
      </c>
      <c r="C70" s="5" t="inlineStr">
        <is>
          <t>Antivirus, cloud storage, productivity software (Microsoft 365, Google One), app subscriptions, and online services.</t>
        </is>
      </c>
      <c r="D70" s="6" t="n">
        <v>5</v>
      </c>
      <c r="E70" s="6" t="n">
        <v>40</v>
      </c>
      <c r="F70" s="6" t="n"/>
      <c r="G70" s="5" t="inlineStr">
        <is>
          <t>base</t>
        </is>
      </c>
      <c r="H70" s="5" t="inlineStr">
        <is>
          <t>GST/HST applies to digital services.</t>
        </is>
      </c>
      <c r="I70" s="5" t="inlineStr">
        <is>
          <t>Microsoft 365: $11-18/month. Google One: $3-10/month. Cloud storage: $3-15/month. Antivirus: $5-15/month. Many free alternatives exist (LibreOffice, Google Docs).</t>
        </is>
      </c>
      <c r="J70" s="5" t="n"/>
    </row>
    <row r="71">
      <c r="A71" s="5" t="inlineStr">
        <is>
          <t>tech-support</t>
        </is>
      </c>
      <c r="B71" s="5" t="inlineStr">
        <is>
          <t>Tech Support &amp; Training</t>
        </is>
      </c>
      <c r="C71" s="5" t="inlineStr">
        <is>
          <t>Paid tech support, computer training, and help with digital literacy. More important as services move online (banking, healthcare, government).</t>
        </is>
      </c>
      <c r="D71" s="6" t="n">
        <v>0</v>
      </c>
      <c r="E71" s="6" t="n">
        <v>50</v>
      </c>
      <c r="F71" s="6" t="n"/>
      <c r="G71" s="5" t="inlineStr">
        <is>
          <t>base</t>
        </is>
      </c>
      <c r="H71" s="5" t="inlineStr">
        <is>
          <t>GST/HST applies to tech support services.</t>
        </is>
      </c>
      <c r="I71" s="5" t="inlineStr">
        <is>
          <t>Many libraries and community centres offer free tech help for seniors. Apple Support: included with devices. Geek Squad: $15-30/month.</t>
        </is>
      </c>
      <c r="J71" s="5" t="n"/>
    </row>
    <row r="72">
      <c r="A72" s="5" t="inlineStr">
        <is>
          <t>education-courses</t>
        </is>
      </c>
      <c r="B72" s="5" t="inlineStr">
        <is>
          <t>Courses &amp; Workshops</t>
        </is>
      </c>
      <c r="C72" s="5" t="inlineStr">
        <is>
          <t>University/college courses (many offer free auditing for seniors), online courses (Coursera, Udemy), community workshops, and certification programs.</t>
        </is>
      </c>
      <c r="D72" s="6" t="n">
        <v>0</v>
      </c>
      <c r="E72" s="6" t="n">
        <v>100</v>
      </c>
      <c r="F72" s="6" t="n"/>
      <c r="G72" s="5" t="inlineStr">
        <is>
          <t>base</t>
        </is>
      </c>
      <c r="H72" s="5" t="inlineStr">
        <is>
          <t>GST/HST applies to most educational services and materials.</t>
        </is>
      </c>
      <c r="I72" s="5" t="inlineStr">
        <is>
          <t>Many universities allow 65+ to audit courses for free or minimal cost. Coursera: free to audit. Udemy: $15-20/course on sale. Community centres: $20-50/course. Lifelong learning institutes offer retiree-specific programming.</t>
        </is>
      </c>
      <c r="J72" s="5" t="n"/>
    </row>
    <row r="73">
      <c r="A73" s="5" t="inlineStr">
        <is>
          <t>education-books</t>
        </is>
      </c>
      <c r="B73" s="5" t="inlineStr">
        <is>
          <t>Books &amp; Reading Materials</t>
        </is>
      </c>
      <c r="C73" s="5" t="inlineStr">
        <is>
          <t>Books (physical, e-books, audiobooks), magazines, newspapers, and digital reading subscriptions.</t>
        </is>
      </c>
      <c r="D73" s="6" t="n">
        <v>10</v>
      </c>
      <c r="E73" s="6" t="n">
        <v>60</v>
      </c>
      <c r="F73" s="6" t="n"/>
      <c r="G73" s="5" t="inlineStr">
        <is>
          <t>base</t>
        </is>
      </c>
      <c r="H73" s="5" t="inlineStr">
        <is>
          <t>No GST/HST on books in Canada.</t>
        </is>
      </c>
      <c r="I73" s="5" t="inlineStr">
        <is>
          <t>Library cards are free — most have e-books and audiobooks via Libby/OverDrive. Used bookstores: $3-10/book. Kindle Unlimited: $12/month. Audible: $16/month.</t>
        </is>
      </c>
      <c r="J73" s="5" t="n"/>
    </row>
    <row r="74">
      <c r="A74" s="5" t="inlineStr">
        <is>
          <t>taxes-vehicle-license</t>
        </is>
      </c>
      <c r="B74" s="5" t="inlineStr">
        <is>
          <t>Vehicle Registration &amp; License</t>
        </is>
      </c>
      <c r="C74" s="5" t="inlineStr">
        <is>
          <t>Annual vehicle registration/license plate renewal and driver's license renewal.</t>
        </is>
      </c>
      <c r="D74" s="6" t="n">
        <v>5</v>
      </c>
      <c r="E74" s="6" t="n">
        <v>30</v>
      </c>
      <c r="F74" s="6" t="n"/>
      <c r="G74" s="5" t="inlineStr">
        <is>
          <t>base</t>
        </is>
      </c>
      <c r="H74" s="5" t="inlineStr">
        <is>
          <t>GST/HST may be included. Varies by province.</t>
        </is>
      </c>
      <c r="I74" s="5" t="inlineStr">
        <is>
          <t>Budget $10-20/month. Senior driver's license may require medical/retest at 75-80.</t>
        </is>
      </c>
      <c r="J74" s="5" t="n"/>
    </row>
    <row r="75">
      <c r="A75" s="5" t="inlineStr">
        <is>
          <t>contingency-emergency</t>
        </is>
      </c>
      <c r="B75" s="5" t="inlineStr">
        <is>
          <t>Emergency Fund Contribution</t>
        </is>
      </c>
      <c r="C75" s="5" t="inlineStr">
        <is>
          <t>Monthly contribution to emergency savings for unexpected expenses: major home repair, vehicle breakdown, family emergency, or dental emergency. Aim for 3-6 months of expenses in an accessible account.</t>
        </is>
      </c>
      <c r="D75" s="6" t="n">
        <v>100</v>
      </c>
      <c r="E75" s="6" t="n">
        <v>500</v>
      </c>
      <c r="F75" s="6" t="n"/>
      <c r="G75" s="5" t="inlineStr">
        <is>
          <t>base</t>
        </is>
      </c>
      <c r="H75" s="5" t="inlineStr">
        <is>
          <t>No tax implications on savings.</t>
        </is>
      </c>
      <c r="I75" s="5" t="inlineStr">
        <is>
          <t>If total monthly expenses are $4,000, aim for $12,000-24,000 in emergency savings. Contribute $200-400/month until target is reached, then redirect to other budget items.</t>
        </is>
      </c>
      <c r="J75" s="5" t="n"/>
    </row>
    <row r="76">
      <c r="A76" s="5" t="inlineStr">
        <is>
          <t>contingency-buffer</t>
        </is>
      </c>
      <c r="B76" s="5" t="inlineStr">
        <is>
          <t>Budget Contingency Buffer</t>
        </is>
      </c>
      <c r="C76" s="5" t="inlineStr">
        <is>
          <t>A 5-10% buffer on top of all planned expenses to account for inflation surprises, price increases, and costs you didn't think of. This is separate from the emergency fund.</t>
        </is>
      </c>
      <c r="D76" s="6" t="n">
        <v>100</v>
      </c>
      <c r="E76" s="6" t="n">
        <v>400</v>
      </c>
      <c r="F76" s="6" t="n"/>
      <c r="G76" s="5" t="inlineStr">
        <is>
          <t>base</t>
        </is>
      </c>
      <c r="H76" s="5" t="inlineStr">
        <is>
          <t>Not a specific tax — just a buffer.</t>
        </is>
      </c>
      <c r="I76" s="5" t="inlineStr">
        <is>
          <t>Calculate 5-10% of your total monthly budget and add this as a line item. For a $4,000/month budget, that's $200-400/month buffer. This is how you avoid running out of money.</t>
        </is>
      </c>
      <c r="J76" s="5" t="n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tabColor rgb="00F44336"/>
    <outlinePr summaryBelow="1" summaryRight="1"/>
    <pageSetUpPr/>
  </sheetPr>
  <dimension ref="A1:J46"/>
  <sheetViews>
    <sheetView workbookViewId="0">
      <selection activeCell="A1" sqref="A1"/>
    </sheetView>
  </sheetViews>
  <sheetFormatPr baseColWidth="8" defaultRowHeight="15"/>
  <cols>
    <col width="20" customWidth="1" min="1" max="1"/>
    <col width="28" customWidth="1" min="2" max="2"/>
    <col width="45" customWidth="1" min="3" max="3"/>
    <col width="14" customWidth="1" min="4" max="4"/>
    <col width="14" customWidth="1" min="5" max="5"/>
    <col width="18" customWidth="1" min="6" max="6"/>
    <col width="14" customWidth="1" min="7" max="7"/>
    <col width="28" customWidth="1" min="8" max="8"/>
    <col width="36" customWidth="1" min="9" max="9"/>
    <col width="36" customWidth="1" min="10" max="10"/>
  </cols>
  <sheetData>
    <row r="1" ht="30" customHeight="1">
      <c r="A1" s="4" t="inlineStr">
        <is>
          <t>Item ID</t>
        </is>
      </c>
      <c r="B1" s="4" t="inlineStr">
        <is>
          <t>Item Name</t>
        </is>
      </c>
      <c r="C1" s="4" t="inlineStr">
        <is>
          <t>Description</t>
        </is>
      </c>
      <c r="D1" s="4" t="inlineStr">
        <is>
          <t>Typical Low ($/mo)</t>
        </is>
      </c>
      <c r="E1" s="4" t="inlineStr">
        <is>
          <t>Typical High ($/mo)</t>
        </is>
      </c>
      <c r="F1" s="4" t="inlineStr">
        <is>
          <t>Your Amount ($/mo)</t>
        </is>
      </c>
      <c r="G1" s="4" t="inlineStr">
        <is>
          <t>Budget Group</t>
        </is>
      </c>
      <c r="H1" s="4" t="inlineStr">
        <is>
          <t>Tax Note</t>
        </is>
      </c>
      <c r="I1" s="4" t="inlineStr">
        <is>
          <t>Tips</t>
        </is>
      </c>
      <c r="J1" s="4" t="inlineStr">
        <is>
          <t>Notes</t>
        </is>
      </c>
    </row>
    <row r="2">
      <c r="A2" s="5" t="inlineStr">
        <is>
          <t>housing-mortgage</t>
        </is>
      </c>
      <c r="B2" s="5" t="inlineStr">
        <is>
          <t>Mortgage Payment</t>
        </is>
      </c>
      <c r="C2" s="5" t="inlineStr">
        <is>
          <t>Monthly mortgage principal and interest payment on your primary residence. If your mortgage will be paid off before or early in retirement, this expense disappears — often the single biggest budget reduction a retiree gets.</t>
        </is>
      </c>
      <c r="D2" s="6" t="n">
        <v>0</v>
      </c>
      <c r="E2" s="6" t="n">
        <v>2200</v>
      </c>
      <c r="F2" s="6" t="n"/>
      <c r="G2" s="5" t="inlineStr">
        <is>
          <t>housing</t>
        </is>
      </c>
      <c r="H2" s="5" t="inlineStr">
        <is>
          <t>No GST/HST on mortgage interest.</t>
        </is>
      </c>
      <c r="I2" s="5" t="inlineStr">
        <is>
          <t>If payoff is within 5 years of retirement, plan a separate phase without this cost. The average Canadian mortgage at retirement is $800-1,500/month.</t>
        </is>
      </c>
      <c r="J2" s="5" t="n"/>
    </row>
    <row r="3">
      <c r="A3" s="5" t="inlineStr">
        <is>
          <t>housing-rent</t>
        </is>
      </c>
      <c r="B3" s="5" t="inlineStr">
        <is>
          <t>Rent</t>
        </is>
      </c>
      <c r="C3" s="5" t="inlineStr">
        <is>
          <t>Monthly rent for your primary residence. Includes apartment, condo, or house rental. Rent increases are controlled in most Canadian provinces.</t>
        </is>
      </c>
      <c r="D3" s="6" t="n">
        <v>900</v>
      </c>
      <c r="E3" s="6" t="n">
        <v>2200</v>
      </c>
      <c r="F3" s="6" t="n"/>
      <c r="G3" s="5" t="inlineStr">
        <is>
          <t>housing</t>
        </is>
      </c>
      <c r="H3" s="5" t="inlineStr">
        <is>
          <t>No GST/HST on residential rent.</t>
        </is>
      </c>
      <c r="I3" s="5" t="inlineStr">
        <is>
          <t>Average 1BR rent (2026): $1,000-1,400 in most cities, $1,600-2,200 in Toronto/Vancouver. Seniors' subsidized housing wait lists can be 2-5 years — apply early.</t>
        </is>
      </c>
      <c r="J3" s="5" t="n"/>
    </row>
    <row r="4">
      <c r="A4" s="5" t="inlineStr">
        <is>
          <t>housing-property-tax</t>
        </is>
      </c>
      <c r="B4" s="5" t="inlineStr">
        <is>
          <t>Property Tax</t>
        </is>
      </c>
      <c r="C4" s="5" t="inlineStr">
        <is>
          <t>Annual municipal property taxes, divided into monthly equivalent. Property taxes never disappear — they continue even after the mortgage is fully paid off and increase with inflation.</t>
        </is>
      </c>
      <c r="D4" s="6" t="n">
        <v>150</v>
      </c>
      <c r="E4" s="6" t="n">
        <v>500</v>
      </c>
      <c r="F4" s="6" t="n"/>
      <c r="G4" s="5" t="inlineStr">
        <is>
          <t>housing</t>
        </is>
      </c>
      <c r="H4" s="5" t="inlineStr">
        <is>
          <t>No GST/HST on property taxes. Income tax deductible for rental income.</t>
        </is>
      </c>
      <c r="I4" s="5" t="inlineStr">
        <is>
          <t>On a $500K home, budget $200-450/month. Many provinces offer property tax deferral programs for seniors. Check your municipality for senior discounts (some offer 20-40% reduction).</t>
        </is>
      </c>
      <c r="J4" s="5" t="n"/>
    </row>
    <row r="5">
      <c r="A5" s="5" t="inlineStr">
        <is>
          <t>housing-condo-fees</t>
        </is>
      </c>
      <c r="B5" s="5" t="inlineStr">
        <is>
          <t>Condo / HOA Fees</t>
        </is>
      </c>
      <c r="C5" s="5" t="inlineStr">
        <is>
          <t>Monthly condo corporation or homeowners association fees. Covers building maintenance, common areas, amenities, and reserve fund contributions. Special assessments can add thousands unexpectedly.</t>
        </is>
      </c>
      <c r="D5" s="6" t="n">
        <v>300</v>
      </c>
      <c r="E5" s="6" t="n">
        <v>800</v>
      </c>
      <c r="F5" s="6" t="n"/>
      <c r="G5" s="5" t="inlineStr">
        <is>
          <t>housing</t>
        </is>
      </c>
      <c r="H5" s="5" t="inlineStr">
        <is>
          <t>No GST/HST on condo fees. Subject to provincial condo legislation.</t>
        </is>
      </c>
      <c r="I5" s="5" t="inlineStr">
        <is>
          <t>Condo fees typically rise 2-5%/year. Budget for special assessments — they can be $5,000-50,000 per unit. Review the status certificate before buying. Amenities like pools and gyms can reduce other expenses.</t>
        </is>
      </c>
      <c r="J5" s="5" t="n"/>
    </row>
    <row r="6">
      <c r="A6" s="5" t="inlineStr">
        <is>
          <t>housing-insurance</t>
        </is>
      </c>
      <c r="B6" s="5" t="inlineStr">
        <is>
          <t>Home Insurance</t>
        </is>
      </c>
      <c r="C6" s="5" t="inlineStr">
        <is>
          <t>Property insurance covering fire, theft, liability, and contents. Required if you have a mortgage. Condo owners need unit-specific insurance (building is covered by corporation). Tenant insurance covers contents and liability.</t>
        </is>
      </c>
      <c r="D6" s="6" t="n">
        <v>60</v>
      </c>
      <c r="E6" s="6" t="n">
        <v>200</v>
      </c>
      <c r="F6" s="6" t="n"/>
      <c r="G6" s="5" t="inlineStr">
        <is>
          <t>housing</t>
        </is>
      </c>
      <c r="H6" s="5" t="inlineStr">
        <is>
          <t>No GST/HST on home insurance premiums in most provinces. PST applies in SK.</t>
        </is>
      </c>
      <c r="I6" s="5" t="inlineStr">
        <is>
          <t>Bundle home + auto for 10-20% discount. Review coverage annually. A $500K home typically costs $80-150/month to insure. Increase deductible to lower premiums.</t>
        </is>
      </c>
      <c r="J6" s="5" t="n"/>
    </row>
    <row r="7">
      <c r="A7" s="5" t="inlineStr">
        <is>
          <t>housing-utilities-hydro</t>
        </is>
      </c>
      <c r="B7" s="5" t="inlineStr">
        <is>
          <t>Electricity (Hydro)</t>
        </is>
      </c>
      <c r="C7" s="5" t="inlineStr">
        <is>
          <t>Monthly electricity bill. Varies with home size, heating type, and season. Electric heating (common in QC, parts of ON) makes this a major winter expense.</t>
        </is>
      </c>
      <c r="D7" s="6" t="n">
        <v>60</v>
      </c>
      <c r="E7" s="6" t="n">
        <v>200</v>
      </c>
      <c r="F7" s="6" t="n"/>
      <c r="G7" s="5" t="inlineStr">
        <is>
          <t>housing</t>
        </is>
      </c>
      <c r="H7" s="5" t="inlineStr">
        <is>
          <t>GST/HST generally included in utility bills.</t>
        </is>
      </c>
      <c r="I7" s="5" t="inlineStr">
        <is>
          <t>Average Canadian household: $100-180/month. Time-of-use rates can save 10-15%. Seniors may qualify for low-income energy assistance programs.</t>
        </is>
      </c>
      <c r="J7" s="5" t="n"/>
    </row>
    <row r="8">
      <c r="A8" s="5" t="inlineStr">
        <is>
          <t>housing-utilities-gas</t>
        </is>
      </c>
      <c r="B8" s="5" t="inlineStr">
        <is>
          <t>Natural Gas / Heating Fuel</t>
        </is>
      </c>
      <c r="C8" s="5" t="inlineStr">
        <is>
          <t>Monthly natural gas bill for space heating, water heating, and cooking. Primary heating source in most of ON, AB, SK, MB. Propane or oil in rural/Atlantic areas.</t>
        </is>
      </c>
      <c r="D8" s="6" t="n">
        <v>40</v>
      </c>
      <c r="E8" s="6" t="n">
        <v>180</v>
      </c>
      <c r="F8" s="6" t="n"/>
      <c r="G8" s="5" t="inlineStr">
        <is>
          <t>housing</t>
        </is>
      </c>
      <c r="H8" s="5" t="inlineStr">
        <is>
          <t>GST/HST generally included. Carbon tax adds ~$15-30/month.</t>
        </is>
      </c>
      <c r="I8" s="5" t="inlineStr">
        <is>
          <t>Budget higher in winter ($150-250) and lower in summer ($20-40). Equalized billing plans spread costs evenly. A high-efficiency furnace can save 20-30%.</t>
        </is>
      </c>
      <c r="J8" s="5" t="n"/>
    </row>
    <row r="9">
      <c r="A9" s="5" t="inlineStr">
        <is>
          <t>housing-utilities-water</t>
        </is>
      </c>
      <c r="B9" s="5" t="inlineStr">
        <is>
          <t>Water &amp; Sewer</t>
        </is>
      </c>
      <c r="C9" s="5" t="inlineStr">
        <is>
          <t>Monthly water and sewer charges from municipality. Includes water supply, wastewater treatment, and storm drainage.</t>
        </is>
      </c>
      <c r="D9" s="6" t="n">
        <v>30</v>
      </c>
      <c r="E9" s="6" t="n">
        <v>90</v>
      </c>
      <c r="F9" s="6" t="n"/>
      <c r="G9" s="5" t="inlineStr">
        <is>
          <t>housing</t>
        </is>
      </c>
      <c r="H9" s="5" t="inlineStr">
        <is>
          <t>No additional tax on municipal water bills.</t>
        </is>
      </c>
      <c r="I9" s="5" t="inlineStr">
        <is>
          <t>Average $40-80/month. Low-flow fixtures can reduce by 15-20%.</t>
        </is>
      </c>
      <c r="J9" s="5" t="n"/>
    </row>
    <row r="10">
      <c r="A10" s="5" t="inlineStr">
        <is>
          <t>housing-assisted-living</t>
        </is>
      </c>
      <c r="B10" s="5" t="inlineStr">
        <is>
          <t>Assisted Living / Long-Term Care</t>
        </is>
      </c>
      <c r="C10" s="5" t="inlineStr">
        <is>
          <t>Monthly cost for retirement residence, assisted living, or long-term care facility. Includes accommodation, meals, personal care, and medical support. This is a major expense that typically occurs in the No-go phase.</t>
        </is>
      </c>
      <c r="D10" s="6" t="n">
        <v>2000</v>
      </c>
      <c r="E10" s="6" t="n">
        <v>6500</v>
      </c>
      <c r="F10" s="6" t="n"/>
      <c r="G10" s="5" t="inlineStr">
        <is>
          <t>housing</t>
        </is>
      </c>
      <c r="H10" s="5" t="inlineStr">
        <is>
          <t>No GST/HST on long-term care. Some provinces subsidize based on income.</t>
        </is>
      </c>
      <c r="I10" s="5" t="inlineStr">
        <is>
          <t>Public LTC homes have long wait lists (6 months to 3+ years). Private retirement homes cost $3,000-6,000/month. Apply early. If one spouse needs care, household costs effectively double. Budget for this scenario.</t>
        </is>
      </c>
      <c r="J10" s="5" t="n"/>
    </row>
    <row r="11">
      <c r="A11" s="5" t="inlineStr">
        <is>
          <t>housing-home-modifications</t>
        </is>
      </c>
      <c r="B11" s="5" t="inlineStr">
        <is>
          <t>Home Accessibility Modifications</t>
        </is>
      </c>
      <c r="C11" s="5" t="inlineStr">
        <is>
          <t>Modifications to make your home suitable for aging in place: walk-in tubs, grab bars, ramps, stair lifts, widened doorways, chair lifts, non-slip flooring, and bathroom modifications. These are different from mobility aids (which are equipment) — these are permanent home changes. Recommended for Slow-go and No-go phases.</t>
        </is>
      </c>
      <c r="D11" s="6" t="n">
        <v>10</v>
      </c>
      <c r="E11" s="6" t="n">
        <v>150</v>
      </c>
      <c r="F11" s="6" t="n"/>
      <c r="G11" s="5" t="inlineStr">
        <is>
          <t>housing</t>
        </is>
      </c>
      <c r="H11" s="5" t="inlineStr">
        <is>
          <t>GST/HST exempt for prescribed accessibility modifications. Some provinces offer renovation tax credits for seniors.</t>
        </is>
      </c>
      <c r="I11" s="5" t="inlineStr">
        <is>
          <t>Walk-in tub: $3,000-8,000. Stair lift: $3,000-5,000. Bathroom modification: $5,000-15,000. Budget $25-100/month as sinking fund. Plan modifications BEFORE you need them. CMHC offers the Residential Rehabilitation Assistance Program for qualifying homeowners.</t>
        </is>
      </c>
      <c r="J11" s="5" t="n"/>
    </row>
    <row r="12">
      <c r="A12" s="5" t="inlineStr">
        <is>
          <t>housing-phone</t>
        </is>
      </c>
      <c r="B12" s="5" t="inlineStr">
        <is>
          <t>Home Phone (Landline/VOIP)</t>
        </is>
      </c>
      <c r="C12" s="5" t="inlineStr">
        <is>
          <t>Monthly home telephone service via traditional landline or VOIP. Many retirees keep a landline for reliability and emergency use, especially in areas with poor cell coverage.</t>
        </is>
      </c>
      <c r="D12" s="6" t="n">
        <v>20</v>
      </c>
      <c r="E12" s="6" t="n">
        <v>60</v>
      </c>
      <c r="F12" s="6" t="n"/>
      <c r="G12" s="5" t="inlineStr">
        <is>
          <t>housing</t>
        </is>
      </c>
      <c r="H12" s="5" t="inlineStr">
        <is>
          <t>No GST/HST on basic residential telephone service.</t>
        </is>
      </c>
      <c r="I12" s="5" t="inlineStr">
        <is>
          <t>Basic landline: $25-45/month. VOIP (Ooma, Vonage): $5-20/month plus one-time hardware cost. Consider whether a landline is needed if you have reliable cell service. Bundling with internet can save $10-20/month.</t>
        </is>
      </c>
      <c r="J12" s="5" t="n"/>
    </row>
    <row r="13">
      <c r="A13" s="5" t="inlineStr">
        <is>
          <t>housing-tv</t>
        </is>
      </c>
      <c r="B13" s="5" t="inlineStr">
        <is>
          <t>Home TV / Streaming Bundle</t>
        </is>
      </c>
      <c r="C13" s="5" t="inlineStr">
        <is>
          <t>Cable or satellite television service, or bundled streaming services replacing traditional cable. Many retirees maintain a TV package for news, sports, and entertainment.</t>
        </is>
      </c>
      <c r="D13" s="6" t="n">
        <v>50</v>
      </c>
      <c r="E13" s="6" t="n">
        <v>150</v>
      </c>
      <c r="F13" s="6" t="n"/>
      <c r="G13" s="5" t="inlineStr">
        <is>
          <t>housing</t>
        </is>
      </c>
      <c r="H13" s="5" t="inlineStr">
        <is>
          <t>No GST/HST on basic cable. GST/HST applies to premium channels and streaming services.</t>
        </is>
      </c>
      <c r="I13" s="5" t="inlineStr">
        <is>
          <t>Basic cable: $30-60/month. Premium package: $80-150/month. Cord-cutting with 3-4 streaming services: $40-80/month. Many retirees find streaming cheaper and more flexible. Check for senior or low-income internet/TV bundles.</t>
        </is>
      </c>
      <c r="J13" s="5" t="n"/>
    </row>
    <row r="14">
      <c r="A14" s="5" t="inlineStr">
        <is>
          <t>housing-alarm</t>
        </is>
      </c>
      <c r="B14" s="5" t="inlineStr">
        <is>
          <t>Home Alarm / Security System</t>
        </is>
      </c>
      <c r="C14" s="5" t="inlineStr">
        <is>
          <t>Monthly monitoring fee for home security system. Includes burglar alarm, fire monitoring, and medical alert integration. Some retirees add medical alert pendants for peace of mind.</t>
        </is>
      </c>
      <c r="D14" s="6" t="n">
        <v>15</v>
      </c>
      <c r="E14" s="6" t="n">
        <v>50</v>
      </c>
      <c r="F14" s="6" t="n"/>
      <c r="G14" s="5" t="inlineStr">
        <is>
          <t>housing</t>
        </is>
      </c>
      <c r="H14" s="5" t="inlineStr">
        <is>
          <t>No GST/HST on residential alarm monitoring services.</t>
        </is>
      </c>
      <c r="I14" s="5" t="inlineStr">
        <is>
          <t>Basic monitoring: $15-30/month. Full service with cameras: $30-50/month. Medical alert pendant: $20-40/month. Some home insurance policies offer 5-15% discount with a monitored alarm system. DIY systems (Ring, Nest) can be cheaper than traditional monitoring.</t>
        </is>
      </c>
      <c r="J14" s="5" t="n"/>
    </row>
    <row r="15">
      <c r="A15" s="5" t="inlineStr">
        <is>
          <t>housing-other</t>
        </is>
      </c>
      <c r="B15" s="5" t="inlineStr">
        <is>
          <t>Other Housing</t>
        </is>
      </c>
      <c r="C15" s="5" t="inlineStr">
        <is>
          <t>Any housing expense not listed above. Enter the amount and describe in the description field.</t>
        </is>
      </c>
      <c r="D15" s="6" t="n">
        <v>0</v>
      </c>
      <c r="E15" s="6" t="n">
        <v>200</v>
      </c>
      <c r="F15" s="6" t="n"/>
      <c r="G15" s="5" t="inlineStr">
        <is>
          <t>housing</t>
        </is>
      </c>
      <c r="H15" s="5" t="inlineStr"/>
      <c r="I15" s="5" t="inlineStr">
        <is>
          <t>Use this for expenses that don't fit any specific line item above.</t>
        </is>
      </c>
      <c r="J15" s="5" t="n"/>
    </row>
    <row r="16">
      <c r="A16" s="5" t="inlineStr">
        <is>
          <t>transport-public-transit</t>
        </is>
      </c>
      <c r="B16" s="5" t="inlineStr">
        <is>
          <t>Public Transit</t>
        </is>
      </c>
      <c r="C16" s="5" t="inlineStr">
        <is>
          <t>Monthly transit pass for bus, subway, streetcar, or commuter train. Many transit agencies offer senior discounts.</t>
        </is>
      </c>
      <c r="D16" s="6" t="n">
        <v>0</v>
      </c>
      <c r="E16" s="6" t="n">
        <v>120</v>
      </c>
      <c r="F16" s="6" t="n"/>
      <c r="G16" s="5" t="inlineStr">
        <is>
          <t>transport</t>
        </is>
      </c>
      <c r="H16" s="5" t="inlineStr">
        <is>
          <t>No GST/HST on public transit fares.</t>
        </is>
      </c>
      <c r="I16" s="5" t="inlineStr">
        <is>
          <t>Many cities offer 40-60% senior discounts starting at age 65. Some provinces (ON, QC) have free or discounted transit for low-income seniors.</t>
        </is>
      </c>
      <c r="J16" s="5" t="n"/>
    </row>
    <row r="17">
      <c r="A17" s="5" t="inlineStr">
        <is>
          <t>transport-taxi-rideshare</t>
        </is>
      </c>
      <c r="B17" s="5" t="inlineStr">
        <is>
          <t>Taxi &amp; Rideshare</t>
        </is>
      </c>
      <c r="C17" s="5" t="inlineStr">
        <is>
          <t>Taxi, Uber, or Lyft rides for appointments, shopping, and social outings. Becomes more important if you stop driving.</t>
        </is>
      </c>
      <c r="D17" s="6" t="n">
        <v>20</v>
      </c>
      <c r="E17" s="6" t="n">
        <v>200</v>
      </c>
      <c r="F17" s="6" t="n"/>
      <c r="G17" s="5" t="inlineStr">
        <is>
          <t>transport</t>
        </is>
      </c>
      <c r="H17" s="5" t="inlineStr">
        <is>
          <t>GST/HST included in ride fares.</t>
        </is>
      </c>
      <c r="I17" s="5" t="inlineStr">
        <is>
          <t>Budget higher if no car ($100-200/month). Some communities have volunteer driver programs for medical appointments. Provincial handi-transit programs offer subsidized rides.</t>
        </is>
      </c>
      <c r="J17" s="5" t="n"/>
    </row>
    <row r="18">
      <c r="A18" s="5" t="inlineStr">
        <is>
          <t>transport-other</t>
        </is>
      </c>
      <c r="B18" s="5" t="inlineStr">
        <is>
          <t>Other Transportation</t>
        </is>
      </c>
      <c r="C18" s="5" t="inlineStr">
        <is>
          <t>Any transportation expense not listed above. Describe the expense.</t>
        </is>
      </c>
      <c r="D18" s="6" t="n">
        <v>0</v>
      </c>
      <c r="E18" s="6" t="n">
        <v>200</v>
      </c>
      <c r="F18" s="6" t="n"/>
      <c r="G18" s="5" t="inlineStr">
        <is>
          <t>transport</t>
        </is>
      </c>
      <c r="H18" s="5" t="inlineStr"/>
      <c r="I18" s="5" t="inlineStr">
        <is>
          <t>Use this for expenses that don't fit any specific line item above.</t>
        </is>
      </c>
      <c r="J18" s="5" t="n"/>
    </row>
    <row r="19">
      <c r="A19" s="5" t="inlineStr">
        <is>
          <t>health-private-insurance</t>
        </is>
      </c>
      <c r="B19" s="5" t="inlineStr">
        <is>
          <t>Private Health Insurance Premium</t>
        </is>
      </c>
      <c r="C19" s="5" t="inlineStr">
        <is>
          <t>Monthly premiums for extended health coverage through a retiree benefit plan, professional association, or individually purchased plan. Covers drugs, dental, vision, paramedical services not covered by provincial Medicare.</t>
        </is>
      </c>
      <c r="D19" s="6" t="n">
        <v>150</v>
      </c>
      <c r="E19" s="6" t="n">
        <v>600</v>
      </c>
      <c r="F19" s="6" t="n"/>
      <c r="G19" s="5" t="inlineStr">
        <is>
          <t>healthcare</t>
        </is>
      </c>
      <c r="H19" s="5" t="inlineStr">
        <is>
          <t>No GST/HST on health insurance premiums. Premiums are a medical expense tax credit eligible.</t>
        </is>
      </c>
      <c r="I19" s="5" t="inlineStr">
        <is>
          <t>If retiring from a company with retiree benefits, costs are typically $100-300/month per couple. Individual plans cost $300-600/month per couple. Compare Manulife, Sun Life, Blue Cross, and GMS annually. The medical expense tax credit can offset 15-20% of costs.</t>
        </is>
      </c>
      <c r="J19" s="5" t="n"/>
    </row>
    <row r="20">
      <c r="A20" s="5" t="inlineStr">
        <is>
          <t>health-prescription-drugs</t>
        </is>
      </c>
      <c r="B20" s="5" t="inlineStr">
        <is>
          <t>Prescription Drugs (Out-of-Pocket)</t>
        </is>
      </c>
      <c r="C20" s="5" t="inlineStr">
        <is>
          <t>Co-pays, deductibles, and full cost of prescription medications not covered by provincial drug plans or private insurance. Most Canadians take more medications as they age — the average 65+ Canadian takes 5+ prescriptions.</t>
        </is>
      </c>
      <c r="D20" s="6" t="n">
        <v>25</v>
      </c>
      <c r="E20" s="6" t="n">
        <v>400</v>
      </c>
      <c r="F20" s="6" t="n"/>
      <c r="G20" s="5" t="inlineStr">
        <is>
          <t>healthcare</t>
        </is>
      </c>
      <c r="H20" s="5" t="inlineStr">
        <is>
          <t>No GST/HST on prescription drugs. Eligible for medical expense tax credit.</t>
        </is>
      </c>
      <c r="I20" s="5" t="inlineStr">
        <is>
          <t>Ask your doctor about generic alternatives (30-80% cheaper). Some pharmacies offer $0 dispensing fees (Costco, Walmart). Check if you qualify for provincial Trillium/Fair PharmaCare programs.</t>
        </is>
      </c>
      <c r="J20" s="5" t="n"/>
    </row>
    <row r="21">
      <c r="A21" s="5" t="inlineStr">
        <is>
          <t>health-dental</t>
        </is>
      </c>
      <c r="B21" s="5" t="inlineStr">
        <is>
          <t>Dental Care</t>
        </is>
      </c>
      <c r="C21" s="5" t="inlineStr">
        <is>
          <t>Routine dental care (cleanings, exams, X-rays), restorative work (fillings, crowns, root canals), dentures, and implants. Not covered by provincial Medicare for adults. The new Canadian Dental Care Plan (CDCP) covers some low-income seniors.</t>
        </is>
      </c>
      <c r="D21" s="6" t="n">
        <v>50</v>
      </c>
      <c r="E21" s="6" t="n">
        <v>300</v>
      </c>
      <c r="F21" s="6" t="n"/>
      <c r="G21" s="5" t="inlineStr">
        <is>
          <t>healthcare</t>
        </is>
      </c>
      <c r="H21" s="5" t="inlineStr">
        <is>
          <t>No GST/HST on dental services. Eligible for medical expense tax credit.</t>
        </is>
      </c>
      <c r="I21" s="5" t="inlineStr">
        <is>
          <t>Routine care: $200-400/visit, 2x/year. Crown: $1,000-1,500. Implant: $3,000-5,000 per tooth. Dentures: $1,500-3,000 per set. Budget $100-250/month as a sinking fund. The CDCP (2025+) covers some costs for seniors with income under $90,000.</t>
        </is>
      </c>
      <c r="J21" s="5" t="n"/>
    </row>
    <row r="22">
      <c r="A22" s="5" t="inlineStr">
        <is>
          <t>health-vision</t>
        </is>
      </c>
      <c r="B22" s="5" t="inlineStr">
        <is>
          <t>Vision Care</t>
        </is>
      </c>
      <c r="C22" s="5" t="inlineStr">
        <is>
          <t>Eye exams, glasses, contact lenses, and laser/cataract surgery co-pays. Provincial Medicare covers eye exams for seniors in most provinces, but glasses and contacts are almost never covered.</t>
        </is>
      </c>
      <c r="D22" s="6" t="n">
        <v>15</v>
      </c>
      <c r="E22" s="6" t="n">
        <v>80</v>
      </c>
      <c r="F22" s="6" t="n"/>
      <c r="G22" s="5" t="inlineStr">
        <is>
          <t>healthcare</t>
        </is>
      </c>
      <c r="H22" s="5" t="inlineStr">
        <is>
          <t>No GST/HST on prescription eyewear. Eligible for medical expense tax credit.</t>
        </is>
      </c>
      <c r="I22" s="5" t="inlineStr">
        <is>
          <t>Eye exam: $100-200 (often covered for 65+). Glasses: $300-800/pair. Buy online (Clearly, BonLook) for 50-70% savings. Budget $25-50/month as sinking fund.</t>
        </is>
      </c>
      <c r="J22" s="5" t="n"/>
    </row>
    <row r="23">
      <c r="A23" s="5" t="inlineStr">
        <is>
          <t>health-hearing</t>
        </is>
      </c>
      <c r="B23" s="5" t="inlineStr">
        <is>
          <t>Hearing Care</t>
        </is>
      </c>
      <c r="C23" s="5" t="inlineStr">
        <is>
          <t>Hearing tests, hearing aids, batteries, and maintenance. Hearing loss affects 40% of people over 65 and 80% over 80. Hearing aids are the single largest out-of-pocket medical expense for most seniors.</t>
        </is>
      </c>
      <c r="D23" s="6" t="n">
        <v>20</v>
      </c>
      <c r="E23" s="6" t="n">
        <v>120</v>
      </c>
      <c r="F23" s="6" t="n"/>
      <c r="G23" s="5" t="inlineStr">
        <is>
          <t>healthcare</t>
        </is>
      </c>
      <c r="H23" s="5" t="inlineStr">
        <is>
          <t>GST/HST exempt. Eligible for medical expense tax credit. Some provincial programs provide partial subsidies.</t>
        </is>
      </c>
      <c r="I23" s="5" t="inlineStr">
        <is>
          <t>Hearing aids: $2,000-5,000/pair (need replacing every 5-7 years). Budget $40-80/month as sinking fund. Batteries: $5-15/month. Some private insurance covers partial cost. Shop around — prices vary 30-50% between providers.</t>
        </is>
      </c>
      <c r="J23" s="5" t="n"/>
    </row>
    <row r="24">
      <c r="A24" s="5" t="inlineStr">
        <is>
          <t>health-mobility-aids</t>
        </is>
      </c>
      <c r="B24" s="5" t="inlineStr">
        <is>
          <t>Mobility Aids &amp; Equipment</t>
        </is>
      </c>
      <c r="C24" s="5" t="inlineStr">
        <is>
          <t>Walkers, canes, wheelchairs, scooters, lift chairs, hospital beds, grab bars, ramps, stair lifts, and other assistive devices. Usually needed in slow-go and no-go phases.</t>
        </is>
      </c>
      <c r="D24" s="6" t="n">
        <v>10</v>
      </c>
      <c r="E24" s="6" t="n">
        <v>150</v>
      </c>
      <c r="F24" s="6" t="n"/>
      <c r="G24" s="5" t="inlineStr">
        <is>
          <t>healthcare</t>
        </is>
      </c>
      <c r="H24" s="5" t="inlineStr">
        <is>
          <t>GST/HST exempt for prescribed medical devices. Eligible for medical expense tax credit.</t>
        </is>
      </c>
      <c r="I24" s="5" t="inlineStr">
        <is>
          <t>Walker: $100-500. Wheelchair: $500-3,000. Scooter: $1,500-4,000. Stair lift: $3,000-5,000. Home modifications (grab bars, ramps): $500-5,000. Budget $25-75/month as sinking fund.</t>
        </is>
      </c>
      <c r="J24" s="5" t="n"/>
    </row>
    <row r="25">
      <c r="A25" s="5" t="inlineStr">
        <is>
          <t>health-paramedical</t>
        </is>
      </c>
      <c r="B25" s="5" t="inlineStr">
        <is>
          <t>Paramedical Services</t>
        </is>
      </c>
      <c r="C25" s="5" t="inlineStr">
        <is>
          <t>Physiotherapy, chiropractic, massage therapy, occupational therapy, podiatry, and acupuncture. Partially covered by private insurance if you have it. Some provincial coverage for seniors.</t>
        </is>
      </c>
      <c r="D25" s="6" t="n">
        <v>30</v>
      </c>
      <c r="E25" s="6" t="n">
        <v>200</v>
      </c>
      <c r="F25" s="6" t="n"/>
      <c r="G25" s="5" t="inlineStr">
        <is>
          <t>healthcare</t>
        </is>
      </c>
      <c r="H25" s="5" t="inlineStr">
        <is>
          <t>GST/HST exempt for medically referred services. Eligible for medical expense tax credit.</t>
        </is>
      </c>
      <c r="I25" s="5" t="inlineStr">
        <is>
          <t>Physio: $80-120/session. Massage: $80-120/session. Chiropractic: $50-80/visit. Most private insurance covers $300-500/year per service. Ask about senior-specific exercise programs at community centres (often free or $5-10).</t>
        </is>
      </c>
      <c r="J25" s="5" t="n"/>
    </row>
    <row r="26">
      <c r="A26" s="5" t="inlineStr">
        <is>
          <t>health-home-care</t>
        </is>
      </c>
      <c r="B26" s="5" t="inlineStr">
        <is>
          <t>Home Care &amp; Personal Support</t>
        </is>
      </c>
      <c r="C26" s="5" t="inlineStr">
        <is>
          <t>Professional home care services: personal support workers (PSWs), nursing visits, meal delivery, housekeeping for health reasons. Provincial home care programs cover basic needs but have wait lists and limits.</t>
        </is>
      </c>
      <c r="D26" s="6" t="n">
        <v>0</v>
      </c>
      <c r="E26" s="6" t="n">
        <v>2000</v>
      </c>
      <c r="F26" s="6" t="n"/>
      <c r="G26" s="5" t="inlineStr">
        <is>
          <t>healthcare</t>
        </is>
      </c>
      <c r="H26" s="5" t="inlineStr">
        <is>
          <t>No GST/HST on home care services. Eligible for medical expense tax credit if prescribed.</t>
        </is>
      </c>
      <c r="I26" s="5" t="inlineStr">
        <is>
          <t>Public home care: 2-4 hours/week maximum in most provinces. If you need daily help, private PSW costs $25-35/hour — $2,000-3,000/month for 4 hours/day. Budget conservatively and plan for this scenario in the No-go phase.</t>
        </is>
      </c>
      <c r="J26" s="5" t="n"/>
    </row>
    <row r="27">
      <c r="A27" s="5" t="inlineStr">
        <is>
          <t>health-other</t>
        </is>
      </c>
      <c r="B27" s="5" t="inlineStr">
        <is>
          <t>Other Healthcare</t>
        </is>
      </c>
      <c r="C27" s="5" t="inlineStr">
        <is>
          <t>Any healthcare expense not listed above. Describe the expense.</t>
        </is>
      </c>
      <c r="D27" s="6" t="n">
        <v>0</v>
      </c>
      <c r="E27" s="6" t="n">
        <v>200</v>
      </c>
      <c r="F27" s="6" t="n"/>
      <c r="G27" s="5" t="inlineStr">
        <is>
          <t>healthcare</t>
        </is>
      </c>
      <c r="H27" s="5" t="inlineStr"/>
      <c r="I27" s="5" t="inlineStr">
        <is>
          <t>Use this for expenses that don't fit any specific line item above.</t>
        </is>
      </c>
      <c r="J27" s="5" t="n"/>
    </row>
    <row r="28">
      <c r="A28" s="5" t="inlineStr">
        <is>
          <t>everyday-groceries</t>
        </is>
      </c>
      <c r="B28" s="5" t="inlineStr">
        <is>
          <t>Groceries</t>
        </is>
      </c>
      <c r="C28" s="5" t="inlineStr">
        <is>
          <t>All food and non-alcoholic beverage purchases from grocery stores, farmers' markets, and bulk stores. The single largest everyday expense for most retirees.</t>
        </is>
      </c>
      <c r="D28" s="6" t="n">
        <v>300</v>
      </c>
      <c r="E28" s="6" t="n">
        <v>800</v>
      </c>
      <c r="F28" s="6" t="n"/>
      <c r="G28" s="5" t="inlineStr">
        <is>
          <t>base</t>
        </is>
      </c>
      <c r="H28" s="5" t="inlineStr">
        <is>
          <t>No GST on basic groceries (bread, milk, eggs, produce, meat). GST/HST applies to snack foods, soft drinks, candy, alcohol.</t>
        </is>
      </c>
      <c r="I28" s="5" t="inlineStr">
        <is>
          <t>Average Canadian senior household: $400-650/month. Couples spend ~50% more than singles. Cooking at home is 60-70% cheaper than eating out. Use Flyers/sales apps, buy in bulk, and consider PC Optimum/Air Miles for 5-10% savings. Many grocery chains offer 10-15% senior discount days.</t>
        </is>
      </c>
      <c r="J28" s="5" t="n"/>
    </row>
    <row r="29">
      <c r="A29" s="5" t="inlineStr">
        <is>
          <t>everyday-household-supplies</t>
        </is>
      </c>
      <c r="B29" s="5" t="inlineStr">
        <is>
          <t>Household Supplies</t>
        </is>
      </c>
      <c r="C29" s="5" t="inlineStr">
        <is>
          <t>Cleaning products, paper goods, laundry detergent, light bulbs, small household items, kitchen supplies, and organizational items.</t>
        </is>
      </c>
      <c r="D29" s="6" t="n">
        <v>40</v>
      </c>
      <c r="E29" s="6" t="n">
        <v>120</v>
      </c>
      <c r="F29" s="6" t="n"/>
      <c r="G29" s="5" t="inlineStr">
        <is>
          <t>base</t>
        </is>
      </c>
      <c r="H29" s="5" t="inlineStr">
        <is>
          <t>GST/HST applies to most household products.</t>
        </is>
      </c>
      <c r="I29" s="5" t="inlineStr">
        <is>
          <t>Average household: $50-100/month. Buy in bulk at warehouse clubs (Costco, Sam's). Dollar stores are excellent for cleaning supplies.</t>
        </is>
      </c>
      <c r="J29" s="5" t="n"/>
    </row>
    <row r="30">
      <c r="A30" s="5" t="inlineStr">
        <is>
          <t>everyday-personal-care</t>
        </is>
      </c>
      <c r="B30" s="5" t="inlineStr">
        <is>
          <t>Personal Care &amp; Grooming</t>
        </is>
      </c>
      <c r="C30" s="5" t="inlineStr">
        <is>
          <t>Haircuts, toiletries, cosmetics, grooming products, and personal hygiene items.</t>
        </is>
      </c>
      <c r="D30" s="6" t="n">
        <v>30</v>
      </c>
      <c r="E30" s="6" t="n">
        <v>100</v>
      </c>
      <c r="F30" s="6" t="n"/>
      <c r="G30" s="5" t="inlineStr">
        <is>
          <t>base</t>
        </is>
      </c>
      <c r="H30" s="5" t="inlineStr">
        <is>
          <t>GST/HST applies to most personal care products. Haircuts are taxable.</t>
        </is>
      </c>
      <c r="I30" s="5" t="inlineStr">
        <is>
          <t>Haircut: $25-45 (men), $50-90 (women) every 6-8 weeks. Many chains offer senior discounts. Toiletries: $30-50/month.</t>
        </is>
      </c>
      <c r="J30" s="5" t="n"/>
    </row>
    <row r="31">
      <c r="A31" s="5" t="inlineStr">
        <is>
          <t>everyday-phone</t>
        </is>
      </c>
      <c r="B31" s="5" t="inlineStr">
        <is>
          <t>Mobile Phone</t>
        </is>
      </c>
      <c r="C31" s="5" t="inlineStr">
        <is>
          <t>Monthly cell phone plan. Canada has some of the highest mobile phone costs in the world.</t>
        </is>
      </c>
      <c r="D31" s="6" t="n">
        <v>25</v>
      </c>
      <c r="E31" s="6" t="n">
        <v>100</v>
      </c>
      <c r="F31" s="6" t="n"/>
      <c r="G31" s="5" t="inlineStr">
        <is>
          <t>base</t>
        </is>
      </c>
      <c r="H31" s="5" t="inlineStr">
        <is>
          <t>GST/HST applies to telecommunications services.</t>
        </is>
      </c>
      <c r="I31" s="5" t="inlineStr">
        <is>
          <t>Flanker brands (Koodo, Fido, Virgin) are 30-50% cheaper than parent carriers. Basic plans: $25-45/month. Consider if you need unlimited data — WiFi covers most needs for retirees.</t>
        </is>
      </c>
      <c r="J31" s="5" t="n"/>
    </row>
    <row r="32">
      <c r="A32" s="5" t="inlineStr">
        <is>
          <t>everyday-internet</t>
        </is>
      </c>
      <c r="B32" s="5" t="inlineStr">
        <is>
          <t>Internet Service</t>
        </is>
      </c>
      <c r="C32" s="5" t="inlineStr">
        <is>
          <t>Monthly home internet service. Essential for streaming, video calls with family, online banking, and accessing government services.</t>
        </is>
      </c>
      <c r="D32" s="6" t="n">
        <v>40</v>
      </c>
      <c r="E32" s="6" t="n">
        <v>100</v>
      </c>
      <c r="F32" s="6" t="n"/>
      <c r="G32" s="5" t="inlineStr">
        <is>
          <t>base</t>
        </is>
      </c>
      <c r="H32" s="5" t="inlineStr">
        <is>
          <t>GST/HST applies to telecommunications services.</t>
        </is>
      </c>
      <c r="I32" s="5" t="inlineStr">
        <is>
          <t>Average Canadian: $60-90/month. Third-party providers (TekSavvy, Start.ca, Carry Telecom) offer 30-40% savings over Bell/Rogers/Shaw. Seniors may qualify for Connecting Families program ($20/month for low-income).</t>
        </is>
      </c>
      <c r="J32" s="5" t="n"/>
    </row>
    <row r="33">
      <c r="A33" s="5" t="inlineStr">
        <is>
          <t>everyday-subscriptions</t>
        </is>
      </c>
      <c r="B33" s="5" t="inlineStr">
        <is>
          <t>Subscriptions &amp; Memberships</t>
        </is>
      </c>
      <c r="C33" s="5" t="inlineStr">
        <is>
          <t>Streaming services (Netflix, Crave, Disney+, Spotify), gym memberships, club memberships, professional associations, Costco/Sam's membership, newspapers, magazines, and apps.</t>
        </is>
      </c>
      <c r="D33" s="6" t="n">
        <v>30</v>
      </c>
      <c r="E33" s="6" t="n">
        <v>150</v>
      </c>
      <c r="F33" s="6" t="n"/>
      <c r="G33" s="5" t="inlineStr">
        <is>
          <t>base</t>
        </is>
      </c>
      <c r="H33" s="5" t="inlineStr">
        <is>
          <t>GST/HST applies to most digital subscriptions and memberships.</t>
        </is>
      </c>
      <c r="I33" s="5" t="inlineStr">
        <is>
          <t>Small individually but $100-200/month combined. Review annually — most people have 2-3 subscriptions they rarely use. Share family plans where possible. Costco: $65-130/year. Netflix: $16-25/month. Gym: $30-80/month (many have senior rates).</t>
        </is>
      </c>
      <c r="J33" s="5" t="n"/>
    </row>
    <row r="34">
      <c r="A34" s="5" t="inlineStr">
        <is>
          <t>everyday-other</t>
        </is>
      </c>
      <c r="B34" s="5" t="inlineStr">
        <is>
          <t>Other Everyday Living</t>
        </is>
      </c>
      <c r="C34" s="5" t="inlineStr">
        <is>
          <t>Any everyday living expense not listed above. Describe the expense.</t>
        </is>
      </c>
      <c r="D34" s="6" t="n">
        <v>0</v>
      </c>
      <c r="E34" s="6" t="n">
        <v>200</v>
      </c>
      <c r="F34" s="6" t="n"/>
      <c r="G34" s="5" t="inlineStr">
        <is>
          <t>base</t>
        </is>
      </c>
      <c r="H34" s="5" t="inlineStr"/>
      <c r="I34" s="5" t="inlineStr">
        <is>
          <t>Use this for expenses that don't fit any specific line item above.</t>
        </is>
      </c>
      <c r="J34" s="5" t="n"/>
    </row>
    <row r="35">
      <c r="A35" s="5" t="inlineStr">
        <is>
          <t>travel-gifts</t>
        </is>
      </c>
      <c r="B35" s="5" t="inlineStr">
        <is>
          <t>Gifts (Travel/Events)</t>
        </is>
      </c>
      <c r="C35" s="5" t="inlineStr">
        <is>
          <t>Gifts associated with travel, special events, and celebrations beyond routine family gifts. Includes wedding gifts, milestone birthday presents, graduation gifts, and host/hostess gifts when visiting.</t>
        </is>
      </c>
      <c r="D35" s="6" t="n">
        <v>50</v>
      </c>
      <c r="E35" s="6" t="n">
        <v>200</v>
      </c>
      <c r="F35" s="6" t="n"/>
      <c r="G35" s="5" t="inlineStr">
        <is>
          <t>travel</t>
        </is>
      </c>
      <c r="H35" s="5" t="inlineStr">
        <is>
          <t>No GST/HST on gifts.</t>
        </is>
      </c>
      <c r="I35" s="5" t="inlineStr">
        <is>
          <t>Average retiree: $50-150/month across all gift-giving. Budget higher if you have many grandchildren or attend many events. Consider setting an annual gift budget and sticking to it.</t>
        </is>
      </c>
      <c r="J35" s="5" t="n"/>
    </row>
    <row r="36">
      <c r="A36" s="5" t="inlineStr">
        <is>
          <t>travel-other</t>
        </is>
      </c>
      <c r="B36" s="5" t="inlineStr">
        <is>
          <t>Other Travel &amp; Leisure</t>
        </is>
      </c>
      <c r="C36" s="5" t="inlineStr">
        <is>
          <t>Any travel or leisure expense not listed above. Describe the expense.</t>
        </is>
      </c>
      <c r="D36" s="6" t="n">
        <v>0</v>
      </c>
      <c r="E36" s="6" t="n">
        <v>200</v>
      </c>
      <c r="F36" s="6" t="n"/>
      <c r="G36" s="5" t="inlineStr">
        <is>
          <t>travel</t>
        </is>
      </c>
      <c r="H36" s="5" t="inlineStr"/>
      <c r="I36" s="5" t="inlineStr">
        <is>
          <t>Use this for expenses that don't fit any specific line item above.</t>
        </is>
      </c>
      <c r="J36" s="5" t="n"/>
    </row>
    <row r="37">
      <c r="A37" s="5" t="inlineStr">
        <is>
          <t>insurance-banking-fees</t>
        </is>
      </c>
      <c r="B37" s="5" t="inlineStr">
        <is>
          <t>Banking &amp; Financial Fees</t>
        </is>
      </c>
      <c r="C37" s="5" t="inlineStr">
        <is>
          <t>Bank account fees, safe deposit box, investment management fees (MER on mutual funds, ETF fees, advisory fees), and trading commissions.</t>
        </is>
      </c>
      <c r="D37" s="6" t="n">
        <v>10</v>
      </c>
      <c r="E37" s="6" t="n">
        <v>100</v>
      </c>
      <c r="F37" s="6" t="n"/>
      <c r="G37" s="5" t="inlineStr">
        <is>
          <t>base</t>
        </is>
      </c>
      <c r="H37" s="5" t="inlineStr">
        <is>
          <t>GST/HST applies to banking fees and advisory fees. MER is embedded in fund price.</t>
        </is>
      </c>
      <c r="I37" s="5" t="inlineStr">
        <is>
          <t>Many banks waive monthly fees if you maintain a minimum balance ($3,000-6,000). Senior accounts (60+) often have reduced fees. MER on mutual funds: 1.5-2.5%/year — on a $500K portfolio, that's $625-1,042/month. ETFs: 0.05-0.25%/year — significant savings.</t>
        </is>
      </c>
      <c r="J37" s="5" t="n"/>
    </row>
    <row r="38">
      <c r="A38" s="5" t="inlineStr">
        <is>
          <t>insurance-legal-estate</t>
        </is>
      </c>
      <c r="B38" s="5" t="inlineStr">
        <is>
          <t>Legal &amp; Estate Planning</t>
        </is>
      </c>
      <c r="C38" s="5" t="inlineStr">
        <is>
          <t>Will preparation, power of attorney, estate planning, tax preparation fees, and notary/lawyer fees. Annualized monthly cost.</t>
        </is>
      </c>
      <c r="D38" s="6" t="n">
        <v>10</v>
      </c>
      <c r="E38" s="6" t="n">
        <v>75</v>
      </c>
      <c r="F38" s="6" t="n"/>
      <c r="G38" s="5" t="inlineStr">
        <is>
          <t>base</t>
        </is>
      </c>
      <c r="H38" s="5" t="inlineStr">
        <is>
          <t>GST/HST applies to legal and accounting services.</t>
        </is>
      </c>
      <c r="I38" s="5" t="inlineStr">
        <is>
          <t>Will + POA: $400-1,500 (one-time). Tax return preparation: $150-400/year. Estate plan review: $500-2,000 (every 5 years). Budget $20-50/month.</t>
        </is>
      </c>
      <c r="J38" s="5" t="n"/>
    </row>
    <row r="39">
      <c r="A39" s="5" t="inlineStr">
        <is>
          <t>insurance-debt-payments</t>
        </is>
      </c>
      <c r="B39" s="5" t="inlineStr">
        <is>
          <t>Debt Payments (Credit Card / LOC / Loans)</t>
        </is>
      </c>
      <c r="C39" s="5" t="inlineStr">
        <is>
          <t>Monthly payments on non-mortgage, non-car debts: credit card balances, lines of credit (HELOC, personal LOC), personal loans, and consolidation loans. Many retirees carry debt into retirement — Statistics Canada reports that 33% of retirees still have debt.</t>
        </is>
      </c>
      <c r="D39" s="6" t="n">
        <v>0</v>
      </c>
      <c r="E39" s="6" t="n">
        <v>500</v>
      </c>
      <c r="F39" s="6" t="n"/>
      <c r="G39" s="5" t="inlineStr">
        <is>
          <t>base</t>
        </is>
      </c>
      <c r="H39" s="5" t="inlineStr">
        <is>
          <t>No GST/HST on debt payments. Interest on investment loans may be tax-deductible.</t>
        </is>
      </c>
      <c r="I39" s="5" t="inlineStr">
        <is>
          <t>Target being debt-free before retirement. If carrying debt: credit card interest is 19-29% — pay this first. HELOC rates are lower (prime + 0-2%). Consider debt consolidation. Average retiree with debt: $300-500/month in payments.</t>
        </is>
      </c>
      <c r="J39" s="5" t="n"/>
    </row>
    <row r="40">
      <c r="A40" s="5" t="inlineStr">
        <is>
          <t>insurance-funeral</t>
        </is>
      </c>
      <c r="B40" s="5" t="inlineStr">
        <is>
          <t>Funeral Pre-Planning &amp; Estate Settlement</t>
        </is>
      </c>
      <c r="C40" s="5" t="inlineStr">
        <is>
          <t>Monthly sinking fund for eventual funeral, burial, or cremation costs, and estate settlement expenses. Pre-planning locks in today's prices and removes the burden from family. Many retirees address this in the Go-go phase.</t>
        </is>
      </c>
      <c r="D40" s="6" t="n">
        <v>15</v>
      </c>
      <c r="E40" s="6" t="n">
        <v>100</v>
      </c>
      <c r="F40" s="6" t="n"/>
      <c r="G40" s="5" t="inlineStr">
        <is>
          <t>base</t>
        </is>
      </c>
      <c r="H40" s="5" t="inlineStr">
        <is>
          <t>No GST/HST on funeral services. Pre-paid funeral plans are protected by provincial trust legislation.</t>
        </is>
      </c>
      <c r="I40" s="5" t="inlineStr">
        <is>
          <t>Average Canadian funeral: $5,000-10,000. Cremation is 60-70% cheaper than burial. Pre-paid plans: $50-100/month for 5-10 years. Shop around — prices vary 30-50% between providers. You can pre-plan without pre-paying.</t>
        </is>
      </c>
      <c r="J40" s="5" t="n"/>
    </row>
    <row r="41">
      <c r="A41" s="5" t="inlineStr">
        <is>
          <t>tech-hardware</t>
        </is>
      </c>
      <c r="B41" s="5" t="inlineStr">
        <is>
          <t>Computer / Tablet / Phone Hardware</t>
        </is>
      </c>
      <c r="C41" s="5" t="inlineStr">
        <is>
          <t>Replacement cost for laptop, tablet, smartphone, printer, and peripherals. Annualized monthly cost.</t>
        </is>
      </c>
      <c r="D41" s="6" t="n">
        <v>20</v>
      </c>
      <c r="E41" s="6" t="n">
        <v>80</v>
      </c>
      <c r="F41" s="6" t="n"/>
      <c r="G41" s="5" t="inlineStr">
        <is>
          <t>base</t>
        </is>
      </c>
      <c r="H41" s="5" t="inlineStr">
        <is>
          <t>GST/HST applies to electronics.</t>
        </is>
      </c>
      <c r="I41" s="5" t="inlineStr">
        <is>
          <t>Laptop: $500-1,500 every 4-5 years. Tablet: $300-800 every 3-4 years. Smartphone: $400-1,200 every 3-4 years. Budget $40-60/month as sinking fund.</t>
        </is>
      </c>
      <c r="J41" s="5" t="n"/>
    </row>
    <row r="42">
      <c r="A42" s="5" t="inlineStr">
        <is>
          <t>tech-software</t>
        </is>
      </c>
      <c r="B42" s="5" t="inlineStr">
        <is>
          <t>Software &amp; Cloud Services</t>
        </is>
      </c>
      <c r="C42" s="5" t="inlineStr">
        <is>
          <t>Antivirus, cloud storage, productivity software (Microsoft 365, Google One), app subscriptions, and online services.</t>
        </is>
      </c>
      <c r="D42" s="6" t="n">
        <v>5</v>
      </c>
      <c r="E42" s="6" t="n">
        <v>40</v>
      </c>
      <c r="F42" s="6" t="n"/>
      <c r="G42" s="5" t="inlineStr">
        <is>
          <t>base</t>
        </is>
      </c>
      <c r="H42" s="5" t="inlineStr">
        <is>
          <t>GST/HST applies to digital services.</t>
        </is>
      </c>
      <c r="I42" s="5" t="inlineStr">
        <is>
          <t>Microsoft 365: $11-18/month. Google One: $3-10/month. Cloud storage: $3-15/month. Antivirus: $5-15/month. Many free alternatives exist (LibreOffice, Google Docs).</t>
        </is>
      </c>
      <c r="J42" s="5" t="n"/>
    </row>
    <row r="43">
      <c r="A43" s="5" t="inlineStr">
        <is>
          <t>tech-support</t>
        </is>
      </c>
      <c r="B43" s="5" t="inlineStr">
        <is>
          <t>Tech Support &amp; Training</t>
        </is>
      </c>
      <c r="C43" s="5" t="inlineStr">
        <is>
          <t>Paid tech support, computer training, and help with digital literacy. More important as services move online (banking, healthcare, government).</t>
        </is>
      </c>
      <c r="D43" s="6" t="n">
        <v>0</v>
      </c>
      <c r="E43" s="6" t="n">
        <v>50</v>
      </c>
      <c r="F43" s="6" t="n"/>
      <c r="G43" s="5" t="inlineStr">
        <is>
          <t>base</t>
        </is>
      </c>
      <c r="H43" s="5" t="inlineStr">
        <is>
          <t>GST/HST applies to tech support services.</t>
        </is>
      </c>
      <c r="I43" s="5" t="inlineStr">
        <is>
          <t>Many libraries and community centres offer free tech help for seniors. Apple Support: included with devices. Geek Squad: $15-30/month.</t>
        </is>
      </c>
      <c r="J43" s="5" t="n"/>
    </row>
    <row r="44">
      <c r="A44" s="5" t="inlineStr">
        <is>
          <t>education-books</t>
        </is>
      </c>
      <c r="B44" s="5" t="inlineStr">
        <is>
          <t>Books &amp; Reading Materials</t>
        </is>
      </c>
      <c r="C44" s="5" t="inlineStr">
        <is>
          <t>Books (physical, e-books, audiobooks), magazines, newspapers, and digital reading subscriptions.</t>
        </is>
      </c>
      <c r="D44" s="6" t="n">
        <v>10</v>
      </c>
      <c r="E44" s="6" t="n">
        <v>60</v>
      </c>
      <c r="F44" s="6" t="n"/>
      <c r="G44" s="5" t="inlineStr">
        <is>
          <t>base</t>
        </is>
      </c>
      <c r="H44" s="5" t="inlineStr">
        <is>
          <t>No GST/HST on books in Canada.</t>
        </is>
      </c>
      <c r="I44" s="5" t="inlineStr">
        <is>
          <t>Library cards are free — most have e-books and audiobooks via Libby/OverDrive. Used bookstores: $3-10/book. Kindle Unlimited: $12/month. Audible: $16/month.</t>
        </is>
      </c>
      <c r="J44" s="5" t="n"/>
    </row>
    <row r="45">
      <c r="A45" s="5" t="inlineStr">
        <is>
          <t>contingency-emergency</t>
        </is>
      </c>
      <c r="B45" s="5" t="inlineStr">
        <is>
          <t>Emergency Fund Contribution</t>
        </is>
      </c>
      <c r="C45" s="5" t="inlineStr">
        <is>
          <t>Monthly contribution to emergency savings for unexpected expenses: major home repair, vehicle breakdown, family emergency, or dental emergency. Aim for 3-6 months of expenses in an accessible account.</t>
        </is>
      </c>
      <c r="D45" s="6" t="n">
        <v>100</v>
      </c>
      <c r="E45" s="6" t="n">
        <v>500</v>
      </c>
      <c r="F45" s="6" t="n"/>
      <c r="G45" s="5" t="inlineStr">
        <is>
          <t>base</t>
        </is>
      </c>
      <c r="H45" s="5" t="inlineStr">
        <is>
          <t>No tax implications on savings.</t>
        </is>
      </c>
      <c r="I45" s="5" t="inlineStr">
        <is>
          <t>If total monthly expenses are $4,000, aim for $12,000-24,000 in emergency savings. Contribute $200-400/month until target is reached, then redirect to other budget items.</t>
        </is>
      </c>
      <c r="J45" s="5" t="n"/>
    </row>
    <row r="46">
      <c r="A46" s="5" t="inlineStr">
        <is>
          <t>contingency-buffer</t>
        </is>
      </c>
      <c r="B46" s="5" t="inlineStr">
        <is>
          <t>Budget Contingency Buffer</t>
        </is>
      </c>
      <c r="C46" s="5" t="inlineStr">
        <is>
          <t>A 5-10% buffer on top of all planned expenses to account for inflation surprises, price increases, and costs you didn't think of. This is separate from the emergency fund.</t>
        </is>
      </c>
      <c r="D46" s="6" t="n">
        <v>100</v>
      </c>
      <c r="E46" s="6" t="n">
        <v>400</v>
      </c>
      <c r="F46" s="6" t="n"/>
      <c r="G46" s="5" t="inlineStr">
        <is>
          <t>base</t>
        </is>
      </c>
      <c r="H46" s="5" t="inlineStr">
        <is>
          <t>Not a specific tax — just a buffer.</t>
        </is>
      </c>
      <c r="I46" s="5" t="inlineStr">
        <is>
          <t>Calculate 5-10% of your total monthly budget and add this as a line item. For a $4,000/month budget, that's $200-400/month buffer. This is how you avoid running out of money.</t>
        </is>
      </c>
      <c r="J46" s="5" t="n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tabColor rgb="009C27B0"/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  <col width="20" customWidth="1" min="5" max="5"/>
  </cols>
  <sheetData>
    <row r="1">
      <c r="A1" s="9" t="inlineStr">
        <is>
          <t>Budget Summary — Monthly Totals by Phase (CAD)</t>
        </is>
      </c>
    </row>
    <row r="3" ht="30" customHeight="1">
      <c r="A3" s="4" t="inlineStr">
        <is>
          <t>Category</t>
        </is>
      </c>
      <c r="B3" s="4" t="inlineStr">
        <is>
          <t>Go-go</t>
        </is>
      </c>
      <c r="C3" s="4" t="inlineStr">
        <is>
          <t>Slow-go</t>
        </is>
      </c>
      <c r="D3" s="4" t="inlineStr">
        <is>
          <t>No-go</t>
        </is>
      </c>
      <c r="E3" s="4" t="inlineStr">
        <is>
          <t>Grand Total</t>
        </is>
      </c>
    </row>
    <row r="4">
      <c r="A4" s="5" t="inlineStr">
        <is>
          <t>Housing</t>
        </is>
      </c>
      <c r="B4" s="6">
        <f>SUMIF('Go-go Phase (Active)'!G:G,"housing",'Go-go Phase (Active)'!F:F)</f>
        <v/>
      </c>
      <c r="C4" s="6">
        <f>SUMIF('Slow-go Phase (Moderate)'!G:G,"housing",'Slow-go Phase (Moderate)'!F:F)</f>
        <v/>
      </c>
      <c r="D4" s="6">
        <f>SUMIF('No-go Phase (Sedentary)'!G:G,"housing",'No-go Phase (Sedentary)'!F:F)</f>
        <v/>
      </c>
      <c r="E4" s="10">
        <f>SUM(B4:D4)</f>
        <v/>
      </c>
    </row>
    <row r="5">
      <c r="A5" s="5" t="inlineStr">
        <is>
          <t>Transportation</t>
        </is>
      </c>
      <c r="B5" s="6">
        <f>SUMIF('Go-go Phase (Active)'!G:G,"transport",'Go-go Phase (Active)'!F:F)</f>
        <v/>
      </c>
      <c r="C5" s="6">
        <f>SUMIF('Slow-go Phase (Moderate)'!G:G,"transport",'Slow-go Phase (Moderate)'!F:F)</f>
        <v/>
      </c>
      <c r="D5" s="6">
        <f>SUMIF('No-go Phase (Sedentary)'!G:G,"transport",'No-go Phase (Sedentary)'!F:F)</f>
        <v/>
      </c>
      <c r="E5" s="10">
        <f>SUM(B5:D5)</f>
        <v/>
      </c>
    </row>
    <row r="6">
      <c r="A6" s="5" t="inlineStr">
        <is>
          <t>Healthcare</t>
        </is>
      </c>
      <c r="B6" s="6">
        <f>SUMIF('Go-go Phase (Active)'!G:G,"healthcare",'Go-go Phase (Active)'!F:F)</f>
        <v/>
      </c>
      <c r="C6" s="6">
        <f>SUMIF('Slow-go Phase (Moderate)'!G:G,"healthcare",'Slow-go Phase (Moderate)'!F:F)</f>
        <v/>
      </c>
      <c r="D6" s="6">
        <f>SUMIF('No-go Phase (Sedentary)'!G:G,"healthcare",'No-go Phase (Sedentary)'!F:F)</f>
        <v/>
      </c>
      <c r="E6" s="10">
        <f>SUM(B6:D6)</f>
        <v/>
      </c>
    </row>
    <row r="7">
      <c r="A7" s="5" t="inlineStr">
        <is>
          <t>Travel &amp; Leisure</t>
        </is>
      </c>
      <c r="B7" s="6">
        <f>SUMIF('Go-go Phase (Active)'!G:G,"travel",'Go-go Phase (Active)'!F:F)</f>
        <v/>
      </c>
      <c r="C7" s="6">
        <f>SUMIF('Slow-go Phase (Moderate)'!G:G,"travel",'Slow-go Phase (Moderate)'!F:F)</f>
        <v/>
      </c>
      <c r="D7" s="6">
        <f>SUMIF('No-go Phase (Sedentary)'!G:G,"travel",'No-go Phase (Sedentary)'!F:F)</f>
        <v/>
      </c>
      <c r="E7" s="10">
        <f>SUM(B7:D7)</f>
        <v/>
      </c>
    </row>
    <row r="8">
      <c r="A8" s="5" t="inlineStr">
        <is>
          <t>Everyday Living + Other</t>
        </is>
      </c>
      <c r="B8" s="6">
        <f>SUMIF('Go-go Phase (Active)'!G:G,"base",'Go-go Phase (Active)'!F:F)</f>
        <v/>
      </c>
      <c r="C8" s="6">
        <f>SUMIF('Slow-go Phase (Moderate)'!G:G,"base",'Slow-go Phase (Moderate)'!F:F)</f>
        <v/>
      </c>
      <c r="D8" s="6">
        <f>SUMIF('No-go Phase (Sedentary)'!G:G,"base",'No-go Phase (Sedentary)'!F:F)</f>
        <v/>
      </c>
      <c r="E8" s="10">
        <f>SUM(B8:D8)</f>
        <v/>
      </c>
    </row>
    <row r="9">
      <c r="A9" s="11" t="inlineStr">
        <is>
          <t>TOTAL Monthly Budget</t>
        </is>
      </c>
      <c r="B9" s="12">
        <f>B4+B5+B6+B7+B8</f>
        <v/>
      </c>
      <c r="C9" s="12">
        <f>C4+C5+C6+C7+C8</f>
        <v/>
      </c>
      <c r="D9" s="12">
        <f>D4+D5+D6+D7+D8</f>
        <v/>
      </c>
      <c r="E9" s="12">
        <f>E4+E5+E6+E7+E8</f>
        <v/>
      </c>
    </row>
    <row r="10">
      <c r="A10" s="13" t="inlineStr">
        <is>
          <t>ANNUAL Budget (x12)</t>
        </is>
      </c>
      <c r="B10" s="14">
        <f>B9*12</f>
        <v/>
      </c>
      <c r="C10" s="14">
        <f>C9*12</f>
        <v/>
      </c>
      <c r="D10" s="14">
        <f>D9*12</f>
        <v/>
      </c>
      <c r="E10" s="14">
        <f>E9*12</f>
        <v/>
      </c>
    </row>
    <row r="12">
      <c r="A12" s="15" t="inlineStr">
        <is>
          <t>Note: All amounts are monthly CAD. Grand Total sums all phases. Annual = Monthly x 12.</t>
        </is>
      </c>
    </row>
    <row r="14">
      <c r="A14" s="16" t="inlineStr">
        <is>
          <t>Budget Group values used in SUMIF: housing, transport, healthcare, travel, base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2026-07-13T13:12:13Z</dcterms:created>
  <dcterms:modified xsi:type="dcterms:W3CDTF">2026-07-13T13:12:13Z</dcterms:modified>
</cp:coreProperties>
</file>